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6bc9b67b64480cd/Ligue/PERF/Stages et sélection/2025-2026/TT/Stage n°2/"/>
    </mc:Choice>
  </mc:AlternateContent>
  <xr:revisionPtr revIDLastSave="33" documentId="13_ncr:1_{6C47CA29-D602-41D1-88B0-68971AC25FCE}" xr6:coauthVersionLast="47" xr6:coauthVersionMax="47" xr10:uidLastSave="{69C03006-81F7-4063-82B7-AC23E90407DA}"/>
  <bookViews>
    <workbookView xWindow="-108" yWindow="-108" windowWidth="23256" windowHeight="12456" tabRatio="869" xr2:uid="{00000000-000D-0000-FFFF-FFFF00000000}"/>
  </bookViews>
  <sheets>
    <sheet name="Engagement" sheetId="1" r:id="rId1"/>
    <sheet name="Barème" sheetId="2" state="hidden" r:id="rId2"/>
    <sheet name="Séries" sheetId="3" state="hidden" r:id="rId3"/>
    <sheet name="fiche de course série" sheetId="9" state="hidden" r:id="rId4"/>
    <sheet name=" Résultats" sheetId="4" state="hidden" r:id="rId5"/>
    <sheet name="fiche de course finale" sheetId="10" state="hidden" r:id="rId6"/>
    <sheet name="Finale D3" sheetId="11" state="hidden" r:id="rId7"/>
    <sheet name="TEST ENF" sheetId="13" state="hidden" r:id="rId8"/>
  </sheets>
  <definedNames>
    <definedName name="_xlnm._FilterDatabase" localSheetId="0" hidden="1">Engagement!$A$11:$H$254</definedName>
    <definedName name="_TAB1">Engagement!$A$10:$I$172</definedName>
    <definedName name="_TAB2">Engagement!$A$10:$I$172</definedName>
    <definedName name="CATEAB">Barème!$B$7:$B$16</definedName>
    <definedName name="CATEBC">Barème!$B$21:$B$30</definedName>
    <definedName name="CATECD">Barème!$B$35:$B$44</definedName>
    <definedName name="NAGEAB">Barème!$C$6:$O$6</definedName>
    <definedName name="NAGEBC">Barème!$C$20:$V$20</definedName>
    <definedName name="NAGECD">Barème!$C$34:$AA$34</definedName>
    <definedName name="TPAB">Barème!$C$7:$O$16</definedName>
    <definedName name="TPBC">Barème!$C$21:$V$30</definedName>
    <definedName name="TPCD">Barème!$C$35:$AA$44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7" i="1" l="1"/>
  <c r="C177" i="1"/>
  <c r="D177" i="1"/>
  <c r="E177" i="1"/>
  <c r="C23" i="3" l="1"/>
  <c r="D23" i="3"/>
  <c r="E23" i="3"/>
  <c r="F23" i="3"/>
  <c r="I23" i="3"/>
  <c r="C55" i="4"/>
  <c r="D55" i="4"/>
  <c r="E55" i="4"/>
  <c r="F55" i="4"/>
  <c r="H55" i="4"/>
  <c r="G55" i="4"/>
  <c r="K55" i="4" l="1"/>
  <c r="E1670" i="9"/>
  <c r="B1670" i="9"/>
  <c r="K1650" i="9"/>
  <c r="H1650" i="9"/>
  <c r="E1650" i="9"/>
  <c r="B1650" i="9"/>
  <c r="E1629" i="9"/>
  <c r="B1629" i="9"/>
  <c r="K1609" i="9"/>
  <c r="H1609" i="9"/>
  <c r="E1609" i="9"/>
  <c r="B1609" i="9"/>
  <c r="E1588" i="9"/>
  <c r="B1588" i="9"/>
  <c r="K1568" i="9"/>
  <c r="H1568" i="9"/>
  <c r="E1568" i="9"/>
  <c r="B1568" i="9"/>
  <c r="E1547" i="9"/>
  <c r="B1547" i="9"/>
  <c r="K1527" i="9"/>
  <c r="H1527" i="9"/>
  <c r="E1527" i="9"/>
  <c r="B1527" i="9"/>
  <c r="E1506" i="9"/>
  <c r="B1506" i="9"/>
  <c r="K1486" i="9"/>
  <c r="H1486" i="9"/>
  <c r="E1486" i="9"/>
  <c r="B1486" i="9"/>
  <c r="E1465" i="9"/>
  <c r="B1465" i="9"/>
  <c r="K1445" i="9"/>
  <c r="H1445" i="9"/>
  <c r="E1445" i="9"/>
  <c r="B1445" i="9"/>
  <c r="E1424" i="9"/>
  <c r="B1424" i="9"/>
  <c r="K1404" i="9"/>
  <c r="H1404" i="9"/>
  <c r="E1404" i="9"/>
  <c r="B1404" i="9"/>
  <c r="E1383" i="9"/>
  <c r="B1383" i="9"/>
  <c r="K1363" i="9"/>
  <c r="H1363" i="9"/>
  <c r="E1363" i="9"/>
  <c r="B1363" i="9"/>
  <c r="E1342" i="9"/>
  <c r="B1342" i="9"/>
  <c r="K1322" i="9"/>
  <c r="H1322" i="9"/>
  <c r="E1322" i="9"/>
  <c r="B1322" i="9"/>
  <c r="E1301" i="9"/>
  <c r="B1301" i="9"/>
  <c r="K1281" i="9"/>
  <c r="H1281" i="9"/>
  <c r="E1281" i="9"/>
  <c r="B1281" i="9"/>
  <c r="E1260" i="9"/>
  <c r="B1260" i="9"/>
  <c r="K1240" i="9"/>
  <c r="H1240" i="9"/>
  <c r="E1240" i="9"/>
  <c r="B1240" i="9"/>
  <c r="E1219" i="9"/>
  <c r="B1219" i="9"/>
  <c r="K1199" i="9"/>
  <c r="H1199" i="9"/>
  <c r="E1199" i="9"/>
  <c r="B1199" i="9"/>
  <c r="E1178" i="9"/>
  <c r="B1178" i="9"/>
  <c r="K1158" i="9"/>
  <c r="H1158" i="9"/>
  <c r="E1158" i="9"/>
  <c r="B1158" i="9"/>
  <c r="E1137" i="9"/>
  <c r="B1137" i="9"/>
  <c r="K1117" i="9"/>
  <c r="H1117" i="9"/>
  <c r="E1117" i="9"/>
  <c r="B1117" i="9"/>
  <c r="E1096" i="9"/>
  <c r="B1096" i="9"/>
  <c r="K1076" i="9"/>
  <c r="H1076" i="9"/>
  <c r="E1076" i="9"/>
  <c r="B1076" i="9"/>
  <c r="E1055" i="9"/>
  <c r="B1055" i="9"/>
  <c r="K1035" i="9"/>
  <c r="H1035" i="9"/>
  <c r="C63" i="4"/>
  <c r="D63" i="4"/>
  <c r="E63" i="4"/>
  <c r="F63" i="4"/>
  <c r="H63" i="4"/>
  <c r="C64" i="4"/>
  <c r="D64" i="4"/>
  <c r="E64" i="4"/>
  <c r="F64" i="4"/>
  <c r="H64" i="4"/>
  <c r="C142" i="4"/>
  <c r="D142" i="4"/>
  <c r="E142" i="4"/>
  <c r="F142" i="4"/>
  <c r="H142" i="4"/>
  <c r="C143" i="4"/>
  <c r="D143" i="4"/>
  <c r="E143" i="4"/>
  <c r="F143" i="4"/>
  <c r="H143" i="4"/>
  <c r="C144" i="4"/>
  <c r="D144" i="4"/>
  <c r="E144" i="4"/>
  <c r="F144" i="4"/>
  <c r="H144" i="4"/>
  <c r="C145" i="4"/>
  <c r="D145" i="4"/>
  <c r="E145" i="4"/>
  <c r="F145" i="4"/>
  <c r="H145" i="4"/>
  <c r="C146" i="4"/>
  <c r="D146" i="4"/>
  <c r="E146" i="4"/>
  <c r="F146" i="4"/>
  <c r="H146" i="4"/>
  <c r="C147" i="4"/>
  <c r="D147" i="4"/>
  <c r="E147" i="4"/>
  <c r="F147" i="4"/>
  <c r="H147" i="4"/>
  <c r="C148" i="4"/>
  <c r="D148" i="4"/>
  <c r="E148" i="4"/>
  <c r="F148" i="4"/>
  <c r="H148" i="4"/>
  <c r="C149" i="4"/>
  <c r="D149" i="4"/>
  <c r="E149" i="4"/>
  <c r="F149" i="4"/>
  <c r="H149" i="4"/>
  <c r="C150" i="4"/>
  <c r="D150" i="4"/>
  <c r="E150" i="4"/>
  <c r="F150" i="4"/>
  <c r="H150" i="4"/>
  <c r="C151" i="4"/>
  <c r="D151" i="4"/>
  <c r="E151" i="4"/>
  <c r="F151" i="4"/>
  <c r="H151" i="4"/>
  <c r="C152" i="4"/>
  <c r="D152" i="4"/>
  <c r="E152" i="4"/>
  <c r="F152" i="4"/>
  <c r="H152" i="4"/>
  <c r="C153" i="4"/>
  <c r="D153" i="4"/>
  <c r="E153" i="4"/>
  <c r="F153" i="4"/>
  <c r="H153" i="4"/>
  <c r="C154" i="4"/>
  <c r="D154" i="4"/>
  <c r="E154" i="4"/>
  <c r="F154" i="4"/>
  <c r="H154" i="4"/>
  <c r="C155" i="4"/>
  <c r="D155" i="4"/>
  <c r="E155" i="4"/>
  <c r="F155" i="4"/>
  <c r="H155" i="4"/>
  <c r="C156" i="4"/>
  <c r="D156" i="4"/>
  <c r="E156" i="4"/>
  <c r="F156" i="4"/>
  <c r="H156" i="4"/>
  <c r="C159" i="4"/>
  <c r="D159" i="4"/>
  <c r="E159" i="4"/>
  <c r="F159" i="4"/>
  <c r="H159" i="4"/>
  <c r="C158" i="4"/>
  <c r="D158" i="4"/>
  <c r="E158" i="4"/>
  <c r="F158" i="4"/>
  <c r="H158" i="4"/>
  <c r="C160" i="4"/>
  <c r="D160" i="4"/>
  <c r="E160" i="4"/>
  <c r="F160" i="4"/>
  <c r="H160" i="4"/>
  <c r="C157" i="4"/>
  <c r="D157" i="4"/>
  <c r="E157" i="4"/>
  <c r="F157" i="4"/>
  <c r="H157" i="4"/>
  <c r="C161" i="4"/>
  <c r="D161" i="4"/>
  <c r="E161" i="4"/>
  <c r="F161" i="4"/>
  <c r="H161" i="4"/>
  <c r="C162" i="4"/>
  <c r="D162" i="4"/>
  <c r="E162" i="4"/>
  <c r="F162" i="4"/>
  <c r="H162" i="4"/>
  <c r="C163" i="4"/>
  <c r="D163" i="4"/>
  <c r="E163" i="4"/>
  <c r="F163" i="4"/>
  <c r="G163" i="4"/>
  <c r="H163" i="4"/>
  <c r="K163" i="4"/>
  <c r="C124" i="4"/>
  <c r="D124" i="4"/>
  <c r="E124" i="4"/>
  <c r="F124" i="4"/>
  <c r="H124" i="4"/>
  <c r="C120" i="4"/>
  <c r="D120" i="4"/>
  <c r="E120" i="4"/>
  <c r="F120" i="4"/>
  <c r="H120" i="4"/>
  <c r="C119" i="4"/>
  <c r="D119" i="4"/>
  <c r="E119" i="4"/>
  <c r="F119" i="4"/>
  <c r="H119" i="4"/>
  <c r="C122" i="4"/>
  <c r="D122" i="4"/>
  <c r="E122" i="4"/>
  <c r="F122" i="4"/>
  <c r="H122" i="4"/>
  <c r="C123" i="4"/>
  <c r="D123" i="4"/>
  <c r="E123" i="4"/>
  <c r="F123" i="4"/>
  <c r="H123" i="4"/>
  <c r="C121" i="4"/>
  <c r="D121" i="4"/>
  <c r="E121" i="4"/>
  <c r="F121" i="4"/>
  <c r="H121" i="4"/>
  <c r="C125" i="4"/>
  <c r="D125" i="4"/>
  <c r="E125" i="4"/>
  <c r="F125" i="4"/>
  <c r="H125" i="4"/>
  <c r="C126" i="4"/>
  <c r="D126" i="4"/>
  <c r="E126" i="4"/>
  <c r="F126" i="4"/>
  <c r="H126" i="4"/>
  <c r="C127" i="4"/>
  <c r="D127" i="4"/>
  <c r="E127" i="4"/>
  <c r="F127" i="4"/>
  <c r="H127" i="4"/>
  <c r="H1062" i="4"/>
  <c r="E1035" i="9"/>
  <c r="B1035" i="9"/>
  <c r="E1014" i="9"/>
  <c r="B1014" i="9"/>
  <c r="K994" i="9"/>
  <c r="H994" i="9"/>
  <c r="E994" i="9"/>
  <c r="B994" i="9"/>
  <c r="I308" i="3" l="1"/>
  <c r="H308" i="3"/>
  <c r="G308" i="3"/>
  <c r="F308" i="3"/>
  <c r="E308" i="3"/>
  <c r="D308" i="3"/>
  <c r="C308" i="3"/>
  <c r="I307" i="3"/>
  <c r="H307" i="3"/>
  <c r="G307" i="3"/>
  <c r="F307" i="3"/>
  <c r="E307" i="3"/>
  <c r="D307" i="3"/>
  <c r="C307" i="3"/>
  <c r="I306" i="3"/>
  <c r="H306" i="3"/>
  <c r="G306" i="3"/>
  <c r="F306" i="3"/>
  <c r="E306" i="3"/>
  <c r="D306" i="3"/>
  <c r="C306" i="3"/>
  <c r="I305" i="3"/>
  <c r="H305" i="3"/>
  <c r="G305" i="3"/>
  <c r="F305" i="3"/>
  <c r="E305" i="3"/>
  <c r="D305" i="3"/>
  <c r="C305" i="3"/>
  <c r="I304" i="3"/>
  <c r="H304" i="3"/>
  <c r="G304" i="3"/>
  <c r="F304" i="3"/>
  <c r="E304" i="3"/>
  <c r="D304" i="3"/>
  <c r="C304" i="3"/>
  <c r="I303" i="3"/>
  <c r="H303" i="3"/>
  <c r="G303" i="3"/>
  <c r="F303" i="3"/>
  <c r="E303" i="3"/>
  <c r="D303" i="3"/>
  <c r="C303" i="3"/>
  <c r="I301" i="3"/>
  <c r="H301" i="3"/>
  <c r="G301" i="3"/>
  <c r="F301" i="3"/>
  <c r="E301" i="3"/>
  <c r="D301" i="3"/>
  <c r="C301" i="3"/>
  <c r="I300" i="3"/>
  <c r="H300" i="3"/>
  <c r="G300" i="3"/>
  <c r="F300" i="3"/>
  <c r="E300" i="3"/>
  <c r="D300" i="3"/>
  <c r="C300" i="3"/>
  <c r="I299" i="3"/>
  <c r="H299" i="3"/>
  <c r="G299" i="3"/>
  <c r="F299" i="3"/>
  <c r="E299" i="3"/>
  <c r="D299" i="3"/>
  <c r="C299" i="3"/>
  <c r="I298" i="3"/>
  <c r="H298" i="3"/>
  <c r="G298" i="3"/>
  <c r="F298" i="3"/>
  <c r="E298" i="3"/>
  <c r="D298" i="3"/>
  <c r="C298" i="3"/>
  <c r="I297" i="3"/>
  <c r="H297" i="3"/>
  <c r="G297" i="3"/>
  <c r="F297" i="3"/>
  <c r="E297" i="3"/>
  <c r="D297" i="3"/>
  <c r="C297" i="3"/>
  <c r="I296" i="3"/>
  <c r="H296" i="3"/>
  <c r="G296" i="3"/>
  <c r="F296" i="3"/>
  <c r="E296" i="3"/>
  <c r="D296" i="3"/>
  <c r="C296" i="3"/>
  <c r="I294" i="3"/>
  <c r="H294" i="3"/>
  <c r="G294" i="3"/>
  <c r="F294" i="3"/>
  <c r="E294" i="3"/>
  <c r="D294" i="3"/>
  <c r="C294" i="3"/>
  <c r="I293" i="3"/>
  <c r="H293" i="3"/>
  <c r="G293" i="3"/>
  <c r="F293" i="3"/>
  <c r="E293" i="3"/>
  <c r="D293" i="3"/>
  <c r="C293" i="3"/>
  <c r="I292" i="3"/>
  <c r="H292" i="3"/>
  <c r="G292" i="3"/>
  <c r="F292" i="3"/>
  <c r="E292" i="3"/>
  <c r="D292" i="3"/>
  <c r="C292" i="3"/>
  <c r="I291" i="3"/>
  <c r="H291" i="3"/>
  <c r="G291" i="3"/>
  <c r="F291" i="3"/>
  <c r="E291" i="3"/>
  <c r="D291" i="3"/>
  <c r="C291" i="3"/>
  <c r="I290" i="3"/>
  <c r="H290" i="3"/>
  <c r="G290" i="3"/>
  <c r="F290" i="3"/>
  <c r="E290" i="3"/>
  <c r="D290" i="3"/>
  <c r="C290" i="3"/>
  <c r="I289" i="3"/>
  <c r="H289" i="3"/>
  <c r="G289" i="3"/>
  <c r="F289" i="3"/>
  <c r="E289" i="3"/>
  <c r="D289" i="3"/>
  <c r="C289" i="3"/>
  <c r="I287" i="3"/>
  <c r="H287" i="3"/>
  <c r="G287" i="3"/>
  <c r="F287" i="3"/>
  <c r="E287" i="3"/>
  <c r="D287" i="3"/>
  <c r="C287" i="3"/>
  <c r="I286" i="3"/>
  <c r="F286" i="3"/>
  <c r="E286" i="3"/>
  <c r="D286" i="3"/>
  <c r="C286" i="3"/>
  <c r="I285" i="3"/>
  <c r="F285" i="3"/>
  <c r="E285" i="3"/>
  <c r="D285" i="3"/>
  <c r="C285" i="3"/>
  <c r="I284" i="3"/>
  <c r="F284" i="3"/>
  <c r="E284" i="3"/>
  <c r="D284" i="3"/>
  <c r="C284" i="3"/>
  <c r="I283" i="3"/>
  <c r="F283" i="3"/>
  <c r="E283" i="3"/>
  <c r="D283" i="3"/>
  <c r="C283" i="3"/>
  <c r="I282" i="3"/>
  <c r="F282" i="3"/>
  <c r="E282" i="3"/>
  <c r="D282" i="3"/>
  <c r="C282" i="3"/>
  <c r="I280" i="3"/>
  <c r="H280" i="3"/>
  <c r="G280" i="3"/>
  <c r="F280" i="3"/>
  <c r="E280" i="3"/>
  <c r="D280" i="3"/>
  <c r="C280" i="3"/>
  <c r="I279" i="3"/>
  <c r="F279" i="3"/>
  <c r="E279" i="3"/>
  <c r="D279" i="3"/>
  <c r="C279" i="3"/>
  <c r="I278" i="3"/>
  <c r="F278" i="3"/>
  <c r="E278" i="3"/>
  <c r="D278" i="3"/>
  <c r="C278" i="3"/>
  <c r="I277" i="3"/>
  <c r="F277" i="3"/>
  <c r="E277" i="3"/>
  <c r="D277" i="3"/>
  <c r="C277" i="3"/>
  <c r="I276" i="3"/>
  <c r="F276" i="3"/>
  <c r="E276" i="3"/>
  <c r="D276" i="3"/>
  <c r="C276" i="3"/>
  <c r="I275" i="3"/>
  <c r="F275" i="3"/>
  <c r="E275" i="3"/>
  <c r="D275" i="3"/>
  <c r="C275" i="3"/>
  <c r="K1675" i="9"/>
  <c r="H1675" i="9"/>
  <c r="E1675" i="9"/>
  <c r="K1674" i="9"/>
  <c r="H1674" i="9"/>
  <c r="E1674" i="9"/>
  <c r="K1673" i="9"/>
  <c r="H1673" i="9"/>
  <c r="E1673" i="9"/>
  <c r="B1673" i="9"/>
  <c r="K1672" i="9"/>
  <c r="H1672" i="9"/>
  <c r="E1672" i="9"/>
  <c r="B1672" i="9"/>
  <c r="K1671" i="9"/>
  <c r="H1671" i="9"/>
  <c r="E1671" i="9"/>
  <c r="B1671" i="9"/>
  <c r="K1663" i="9"/>
  <c r="H1663" i="9"/>
  <c r="E1663" i="9"/>
  <c r="B1663" i="9"/>
  <c r="K1653" i="9"/>
  <c r="H1653" i="9"/>
  <c r="E1653" i="9"/>
  <c r="B1653" i="9"/>
  <c r="K1652" i="9"/>
  <c r="H1652" i="9"/>
  <c r="E1652" i="9"/>
  <c r="B1652" i="9"/>
  <c r="K1651" i="9"/>
  <c r="H1651" i="9"/>
  <c r="E1651" i="9"/>
  <c r="B1651" i="9"/>
  <c r="K1643" i="9"/>
  <c r="H1643" i="9"/>
  <c r="E1643" i="9"/>
  <c r="B1643" i="9"/>
  <c r="K1634" i="9"/>
  <c r="H1634" i="9"/>
  <c r="E1634" i="9"/>
  <c r="K1633" i="9"/>
  <c r="H1633" i="9"/>
  <c r="E1633" i="9"/>
  <c r="K1632" i="9"/>
  <c r="H1632" i="9"/>
  <c r="E1632" i="9"/>
  <c r="B1632" i="9"/>
  <c r="K1631" i="9"/>
  <c r="H1631" i="9"/>
  <c r="E1631" i="9"/>
  <c r="B1631" i="9"/>
  <c r="K1630" i="9"/>
  <c r="H1630" i="9"/>
  <c r="E1630" i="9"/>
  <c r="B1630" i="9"/>
  <c r="K1622" i="9"/>
  <c r="H1622" i="9"/>
  <c r="E1622" i="9"/>
  <c r="B1622" i="9"/>
  <c r="K1612" i="9"/>
  <c r="H1612" i="9"/>
  <c r="E1612" i="9"/>
  <c r="B1612" i="9"/>
  <c r="K1611" i="9"/>
  <c r="H1611" i="9"/>
  <c r="E1611" i="9"/>
  <c r="B1611" i="9"/>
  <c r="K1610" i="9"/>
  <c r="H1610" i="9"/>
  <c r="E1610" i="9"/>
  <c r="B1610" i="9"/>
  <c r="K1602" i="9"/>
  <c r="H1602" i="9"/>
  <c r="E1602" i="9"/>
  <c r="B1602" i="9"/>
  <c r="K1593" i="9"/>
  <c r="H1593" i="9"/>
  <c r="E1593" i="9"/>
  <c r="K1592" i="9"/>
  <c r="H1592" i="9"/>
  <c r="E1592" i="9"/>
  <c r="K1591" i="9"/>
  <c r="H1591" i="9"/>
  <c r="E1591" i="9"/>
  <c r="B1591" i="9"/>
  <c r="K1590" i="9"/>
  <c r="H1590" i="9"/>
  <c r="E1590" i="9"/>
  <c r="B1590" i="9"/>
  <c r="K1589" i="9"/>
  <c r="H1589" i="9"/>
  <c r="E1589" i="9"/>
  <c r="B1589" i="9"/>
  <c r="K1581" i="9"/>
  <c r="H1581" i="9"/>
  <c r="E1581" i="9"/>
  <c r="B1581" i="9"/>
  <c r="K1571" i="9"/>
  <c r="H1571" i="9"/>
  <c r="E1571" i="9"/>
  <c r="B1571" i="9"/>
  <c r="K1570" i="9"/>
  <c r="H1570" i="9"/>
  <c r="E1570" i="9"/>
  <c r="B1570" i="9"/>
  <c r="K1569" i="9"/>
  <c r="H1569" i="9"/>
  <c r="E1569" i="9"/>
  <c r="B1569" i="9"/>
  <c r="K1561" i="9"/>
  <c r="H1561" i="9"/>
  <c r="E1561" i="9"/>
  <c r="B1561" i="9"/>
  <c r="K1511" i="9"/>
  <c r="H1511" i="9"/>
  <c r="E1511" i="9"/>
  <c r="K1510" i="9"/>
  <c r="H1510" i="9"/>
  <c r="E1510" i="9"/>
  <c r="K1509" i="9"/>
  <c r="H1509" i="9"/>
  <c r="E1509" i="9"/>
  <c r="B1509" i="9"/>
  <c r="K1508" i="9"/>
  <c r="H1508" i="9"/>
  <c r="E1508" i="9"/>
  <c r="B1508" i="9"/>
  <c r="K1507" i="9"/>
  <c r="H1507" i="9"/>
  <c r="E1507" i="9"/>
  <c r="B1507" i="9"/>
  <c r="K1499" i="9"/>
  <c r="H1499" i="9"/>
  <c r="E1499" i="9"/>
  <c r="B1499" i="9"/>
  <c r="K1489" i="9"/>
  <c r="H1489" i="9"/>
  <c r="E1489" i="9"/>
  <c r="B1489" i="9"/>
  <c r="K1488" i="9"/>
  <c r="H1488" i="9"/>
  <c r="E1488" i="9"/>
  <c r="B1488" i="9"/>
  <c r="K1487" i="9"/>
  <c r="H1487" i="9"/>
  <c r="E1487" i="9"/>
  <c r="B1487" i="9"/>
  <c r="K1479" i="9"/>
  <c r="H1479" i="9"/>
  <c r="E1479" i="9"/>
  <c r="B1479" i="9"/>
  <c r="I273" i="3"/>
  <c r="H273" i="3"/>
  <c r="G273" i="3"/>
  <c r="F273" i="3"/>
  <c r="E273" i="3"/>
  <c r="D273" i="3"/>
  <c r="C273" i="3"/>
  <c r="I272" i="3"/>
  <c r="F272" i="3"/>
  <c r="E272" i="3"/>
  <c r="D272" i="3"/>
  <c r="C272" i="3"/>
  <c r="I271" i="3"/>
  <c r="F271" i="3"/>
  <c r="E271" i="3"/>
  <c r="D271" i="3"/>
  <c r="C271" i="3"/>
  <c r="I270" i="3"/>
  <c r="F270" i="3"/>
  <c r="E270" i="3"/>
  <c r="D270" i="3"/>
  <c r="C270" i="3"/>
  <c r="I269" i="3"/>
  <c r="F269" i="3"/>
  <c r="E269" i="3"/>
  <c r="D269" i="3"/>
  <c r="C269" i="3"/>
  <c r="I268" i="3"/>
  <c r="F268" i="3"/>
  <c r="E268" i="3"/>
  <c r="D268" i="3"/>
  <c r="C268" i="3"/>
  <c r="I266" i="3"/>
  <c r="H266" i="3"/>
  <c r="G266" i="3"/>
  <c r="F266" i="3"/>
  <c r="E266" i="3"/>
  <c r="D266" i="3"/>
  <c r="C266" i="3"/>
  <c r="I265" i="3"/>
  <c r="F265" i="3"/>
  <c r="E265" i="3"/>
  <c r="D265" i="3"/>
  <c r="C265" i="3"/>
  <c r="I264" i="3"/>
  <c r="F264" i="3"/>
  <c r="E264" i="3"/>
  <c r="D264" i="3"/>
  <c r="C264" i="3"/>
  <c r="I263" i="3"/>
  <c r="F263" i="3"/>
  <c r="E263" i="3"/>
  <c r="D263" i="3"/>
  <c r="C263" i="3"/>
  <c r="I262" i="3"/>
  <c r="F262" i="3"/>
  <c r="E262" i="3"/>
  <c r="D262" i="3"/>
  <c r="C262" i="3"/>
  <c r="I261" i="3"/>
  <c r="F261" i="3"/>
  <c r="E261" i="3"/>
  <c r="D261" i="3"/>
  <c r="C261" i="3"/>
  <c r="G121" i="4" l="1"/>
  <c r="K121" i="4" s="1"/>
  <c r="H174" i="1" l="1"/>
  <c r="H10" i="1"/>
  <c r="K1491" i="9" l="1"/>
  <c r="K1490" i="9"/>
  <c r="G152" i="4"/>
  <c r="K152" i="4" s="1"/>
  <c r="G147" i="4"/>
  <c r="K147" i="4" s="1"/>
  <c r="G63" i="4"/>
  <c r="K63" i="4" s="1"/>
  <c r="G157" i="4" l="1"/>
  <c r="K157" i="4" s="1"/>
  <c r="G146" i="4"/>
  <c r="G158" i="4"/>
  <c r="I5" i="3"/>
  <c r="K16" i="9" s="1"/>
  <c r="K528" i="9"/>
  <c r="H528" i="9"/>
  <c r="E528" i="9"/>
  <c r="B528" i="9"/>
  <c r="K508" i="9"/>
  <c r="H508" i="9"/>
  <c r="E508" i="9"/>
  <c r="B508" i="9"/>
  <c r="K487" i="9"/>
  <c r="H487" i="9"/>
  <c r="E487" i="9"/>
  <c r="B487" i="9"/>
  <c r="K467" i="9"/>
  <c r="H467" i="9"/>
  <c r="E467" i="9"/>
  <c r="B467" i="9"/>
  <c r="K446" i="9"/>
  <c r="H446" i="9"/>
  <c r="E446" i="9"/>
  <c r="B446" i="9"/>
  <c r="K426" i="9"/>
  <c r="H426" i="9"/>
  <c r="E426" i="9"/>
  <c r="B426" i="9"/>
  <c r="K405" i="9"/>
  <c r="H405" i="9"/>
  <c r="E405" i="9"/>
  <c r="B405" i="9"/>
  <c r="K385" i="9"/>
  <c r="H385" i="9"/>
  <c r="E385" i="9"/>
  <c r="B385" i="9"/>
  <c r="K364" i="9"/>
  <c r="H364" i="9"/>
  <c r="E364" i="9"/>
  <c r="B364" i="9"/>
  <c r="K344" i="9"/>
  <c r="H344" i="9"/>
  <c r="E344" i="9"/>
  <c r="B344" i="9"/>
  <c r="K323" i="9"/>
  <c r="H323" i="9"/>
  <c r="E323" i="9"/>
  <c r="B323" i="9"/>
  <c r="K303" i="9"/>
  <c r="H303" i="9"/>
  <c r="E303" i="9"/>
  <c r="B303" i="9"/>
  <c r="K282" i="9"/>
  <c r="H282" i="9"/>
  <c r="E282" i="9"/>
  <c r="B282" i="9"/>
  <c r="K262" i="9"/>
  <c r="H262" i="9"/>
  <c r="E262" i="9"/>
  <c r="K241" i="9"/>
  <c r="H241" i="9"/>
  <c r="E241" i="9"/>
  <c r="K221" i="9"/>
  <c r="H221" i="9"/>
  <c r="E221" i="9"/>
  <c r="K200" i="9"/>
  <c r="H200" i="9"/>
  <c r="E200" i="9"/>
  <c r="K180" i="9"/>
  <c r="H180" i="9"/>
  <c r="E180" i="9"/>
  <c r="K159" i="9"/>
  <c r="H159" i="9"/>
  <c r="E159" i="9"/>
  <c r="K139" i="9"/>
  <c r="H139" i="9"/>
  <c r="E139" i="9"/>
  <c r="K118" i="9"/>
  <c r="H118" i="9"/>
  <c r="E118" i="9"/>
  <c r="K98" i="9"/>
  <c r="H98" i="9"/>
  <c r="E98" i="9"/>
  <c r="K77" i="9"/>
  <c r="H77" i="9"/>
  <c r="E77" i="9"/>
  <c r="K57" i="9"/>
  <c r="H57" i="9"/>
  <c r="E57" i="9"/>
  <c r="B57" i="9"/>
  <c r="K36" i="9"/>
  <c r="H36" i="9"/>
  <c r="I4" i="3"/>
  <c r="H16" i="9" s="1"/>
  <c r="I6" i="3"/>
  <c r="B36" i="9" s="1"/>
  <c r="I7" i="3"/>
  <c r="E36" i="9" s="1"/>
  <c r="I9" i="3"/>
  <c r="I10" i="3"/>
  <c r="I11" i="3"/>
  <c r="I12" i="3"/>
  <c r="I13" i="3"/>
  <c r="I14" i="3"/>
  <c r="I16" i="3"/>
  <c r="I17" i="3"/>
  <c r="I18" i="3"/>
  <c r="I19" i="3"/>
  <c r="I20" i="3"/>
  <c r="I21" i="3"/>
  <c r="I24" i="3"/>
  <c r="I25" i="3"/>
  <c r="I26" i="3"/>
  <c r="I27" i="3"/>
  <c r="I28" i="3"/>
  <c r="I30" i="3"/>
  <c r="I31" i="3"/>
  <c r="I32" i="3"/>
  <c r="I33" i="3"/>
  <c r="I34" i="3"/>
  <c r="I35" i="3"/>
  <c r="I37" i="3"/>
  <c r="I38" i="3"/>
  <c r="I39" i="3"/>
  <c r="I40" i="3"/>
  <c r="I41" i="3"/>
  <c r="I42" i="3"/>
  <c r="I44" i="3"/>
  <c r="I45" i="3"/>
  <c r="I46" i="3"/>
  <c r="I47" i="3"/>
  <c r="I48" i="3"/>
  <c r="I49" i="3"/>
  <c r="I51" i="3"/>
  <c r="I52" i="3"/>
  <c r="I53" i="3"/>
  <c r="I54" i="3"/>
  <c r="I55" i="3"/>
  <c r="I56" i="3"/>
  <c r="I58" i="3"/>
  <c r="I59" i="3"/>
  <c r="I60" i="3"/>
  <c r="I61" i="3"/>
  <c r="I62" i="3"/>
  <c r="I63" i="3"/>
  <c r="B77" i="9" s="1"/>
  <c r="I65" i="3"/>
  <c r="I66" i="3"/>
  <c r="I67" i="3"/>
  <c r="I68" i="3"/>
  <c r="I69" i="3"/>
  <c r="I70" i="3"/>
  <c r="I72" i="3"/>
  <c r="I73" i="3"/>
  <c r="I74" i="3"/>
  <c r="I75" i="3"/>
  <c r="I76" i="3"/>
  <c r="I77" i="3"/>
  <c r="I79" i="3"/>
  <c r="I80" i="3"/>
  <c r="I81" i="3"/>
  <c r="I82" i="3"/>
  <c r="I83" i="3"/>
  <c r="I84" i="3"/>
  <c r="B98" i="9" s="1"/>
  <c r="I86" i="3"/>
  <c r="I87" i="3"/>
  <c r="I88" i="3"/>
  <c r="I89" i="3"/>
  <c r="I90" i="3"/>
  <c r="I91" i="3"/>
  <c r="I93" i="3"/>
  <c r="I94" i="3"/>
  <c r="I95" i="3"/>
  <c r="I96" i="3"/>
  <c r="I97" i="3"/>
  <c r="I98" i="3"/>
  <c r="I100" i="3"/>
  <c r="I101" i="3"/>
  <c r="I102" i="3"/>
  <c r="I103" i="3"/>
  <c r="I104" i="3"/>
  <c r="B118" i="9" s="1"/>
  <c r="I105" i="3"/>
  <c r="I107" i="3"/>
  <c r="I108" i="3"/>
  <c r="I109" i="3"/>
  <c r="I110" i="3"/>
  <c r="I111" i="3"/>
  <c r="I112" i="3"/>
  <c r="I114" i="3"/>
  <c r="I115" i="3"/>
  <c r="I116" i="3"/>
  <c r="I117" i="3"/>
  <c r="I118" i="3"/>
  <c r="I119" i="3"/>
  <c r="I121" i="3"/>
  <c r="I122" i="3"/>
  <c r="I123" i="3"/>
  <c r="I124" i="3"/>
  <c r="I125" i="3"/>
  <c r="B139" i="9" s="1"/>
  <c r="I126" i="3"/>
  <c r="I128" i="3"/>
  <c r="I129" i="3"/>
  <c r="I130" i="3"/>
  <c r="I131" i="3"/>
  <c r="I132" i="3"/>
  <c r="I133" i="3"/>
  <c r="I135" i="3"/>
  <c r="I136" i="3"/>
  <c r="I137" i="3"/>
  <c r="I138" i="3"/>
  <c r="I139" i="3"/>
  <c r="I140" i="3"/>
  <c r="I142" i="3"/>
  <c r="I143" i="3"/>
  <c r="I144" i="3"/>
  <c r="I145" i="3"/>
  <c r="B159" i="9" s="1"/>
  <c r="I146" i="3"/>
  <c r="I147" i="3"/>
  <c r="I149" i="3"/>
  <c r="I150" i="3"/>
  <c r="I151" i="3"/>
  <c r="I152" i="3"/>
  <c r="I153" i="3"/>
  <c r="I154" i="3"/>
  <c r="I156" i="3"/>
  <c r="I157" i="3"/>
  <c r="I158" i="3"/>
  <c r="I159" i="3"/>
  <c r="I160" i="3"/>
  <c r="I161" i="3"/>
  <c r="I163" i="3"/>
  <c r="I164" i="3"/>
  <c r="I165" i="3"/>
  <c r="I166" i="3"/>
  <c r="B180" i="9" s="1"/>
  <c r="I167" i="3"/>
  <c r="I168" i="3"/>
  <c r="I170" i="3"/>
  <c r="I171" i="3"/>
  <c r="I172" i="3"/>
  <c r="I173" i="3"/>
  <c r="I174" i="3"/>
  <c r="I175" i="3"/>
  <c r="I177" i="3"/>
  <c r="I178" i="3"/>
  <c r="I179" i="3"/>
  <c r="I180" i="3"/>
  <c r="I181" i="3"/>
  <c r="I182" i="3"/>
  <c r="I184" i="3"/>
  <c r="I185" i="3"/>
  <c r="I186" i="3"/>
  <c r="B200" i="9" s="1"/>
  <c r="I187" i="3"/>
  <c r="I188" i="3"/>
  <c r="I189" i="3"/>
  <c r="I191" i="3"/>
  <c r="I192" i="3"/>
  <c r="I193" i="3"/>
  <c r="I194" i="3"/>
  <c r="I195" i="3"/>
  <c r="I196" i="3"/>
  <c r="I198" i="3"/>
  <c r="I199" i="3"/>
  <c r="I200" i="3"/>
  <c r="I201" i="3"/>
  <c r="I202" i="3"/>
  <c r="I203" i="3"/>
  <c r="I205" i="3"/>
  <c r="I206" i="3"/>
  <c r="I207" i="3"/>
  <c r="B221" i="9" s="1"/>
  <c r="I208" i="3"/>
  <c r="I209" i="3"/>
  <c r="I210" i="3"/>
  <c r="I212" i="3"/>
  <c r="I213" i="3"/>
  <c r="I214" i="3"/>
  <c r="I215" i="3"/>
  <c r="I216" i="3"/>
  <c r="I217" i="3"/>
  <c r="I219" i="3"/>
  <c r="I220" i="3"/>
  <c r="I221" i="3"/>
  <c r="I222" i="3"/>
  <c r="I223" i="3"/>
  <c r="I224" i="3"/>
  <c r="I226" i="3"/>
  <c r="I227" i="3"/>
  <c r="B241" i="9" s="1"/>
  <c r="I228" i="3"/>
  <c r="I229" i="3"/>
  <c r="I230" i="3"/>
  <c r="I231" i="3"/>
  <c r="I233" i="3"/>
  <c r="I234" i="3"/>
  <c r="I235" i="3"/>
  <c r="I236" i="3"/>
  <c r="I237" i="3"/>
  <c r="I238" i="3"/>
  <c r="I240" i="3"/>
  <c r="I241" i="3"/>
  <c r="I242" i="3"/>
  <c r="I243" i="3"/>
  <c r="I244" i="3"/>
  <c r="I245" i="3"/>
  <c r="I247" i="3"/>
  <c r="I248" i="3"/>
  <c r="B262" i="9" s="1"/>
  <c r="I249" i="3"/>
  <c r="I250" i="3"/>
  <c r="I251" i="3"/>
  <c r="I252" i="3"/>
  <c r="I254" i="3"/>
  <c r="I255" i="3"/>
  <c r="I256" i="3"/>
  <c r="I257" i="3"/>
  <c r="I258" i="3"/>
  <c r="I259" i="3"/>
  <c r="I3" i="3"/>
  <c r="E16" i="9" s="1"/>
  <c r="I2" i="3"/>
  <c r="B16" i="9" s="1"/>
  <c r="E973" i="9" l="1"/>
  <c r="B973" i="9"/>
  <c r="K953" i="9"/>
  <c r="H953" i="9"/>
  <c r="E953" i="9"/>
  <c r="B953" i="9"/>
  <c r="E932" i="9"/>
  <c r="B932" i="9"/>
  <c r="K912" i="9"/>
  <c r="H912" i="9"/>
  <c r="E912" i="9"/>
  <c r="B912" i="9"/>
  <c r="E891" i="9"/>
  <c r="B891" i="9"/>
  <c r="K871" i="9"/>
  <c r="H871" i="9"/>
  <c r="E871" i="9"/>
  <c r="B871" i="9"/>
  <c r="E850" i="9"/>
  <c r="B850" i="9"/>
  <c r="K830" i="9"/>
  <c r="H830" i="9"/>
  <c r="E830" i="9"/>
  <c r="B830" i="9"/>
  <c r="E809" i="9"/>
  <c r="B809" i="9"/>
  <c r="K789" i="9"/>
  <c r="H789" i="9"/>
  <c r="E789" i="9"/>
  <c r="B789" i="9"/>
  <c r="E768" i="9"/>
  <c r="B768" i="9"/>
  <c r="K748" i="9"/>
  <c r="H748" i="9"/>
  <c r="E748" i="9"/>
  <c r="B748" i="9"/>
  <c r="E727" i="9"/>
  <c r="B727" i="9"/>
  <c r="K707" i="9"/>
  <c r="H707" i="9"/>
  <c r="E707" i="9"/>
  <c r="B707" i="9"/>
  <c r="E686" i="9"/>
  <c r="B686" i="9"/>
  <c r="K666" i="9"/>
  <c r="H666" i="9"/>
  <c r="E666" i="9"/>
  <c r="B666" i="9"/>
  <c r="E645" i="9"/>
  <c r="B645" i="9"/>
  <c r="K625" i="9"/>
  <c r="H625" i="9"/>
  <c r="E625" i="9"/>
  <c r="B625" i="9"/>
  <c r="E604" i="9"/>
  <c r="B604" i="9"/>
  <c r="K584" i="9"/>
  <c r="H584" i="9"/>
  <c r="E584" i="9"/>
  <c r="B584" i="9"/>
  <c r="E563" i="9"/>
  <c r="B563" i="9"/>
  <c r="K543" i="9"/>
  <c r="H543" i="9"/>
  <c r="E543" i="9"/>
  <c r="B543" i="9"/>
  <c r="E522" i="9"/>
  <c r="B522" i="9"/>
  <c r="K502" i="9"/>
  <c r="H502" i="9"/>
  <c r="E502" i="9"/>
  <c r="B502" i="9"/>
  <c r="E481" i="9"/>
  <c r="B481" i="9"/>
  <c r="K461" i="9"/>
  <c r="H461" i="9"/>
  <c r="E461" i="9"/>
  <c r="B461" i="9"/>
  <c r="E440" i="9"/>
  <c r="B440" i="9"/>
  <c r="K420" i="9"/>
  <c r="H420" i="9"/>
  <c r="E420" i="9"/>
  <c r="B420" i="9"/>
  <c r="E399" i="9"/>
  <c r="B399" i="9"/>
  <c r="K379" i="9"/>
  <c r="H379" i="9"/>
  <c r="E379" i="9"/>
  <c r="B379" i="9"/>
  <c r="E358" i="9"/>
  <c r="B358" i="9"/>
  <c r="K338" i="9"/>
  <c r="H338" i="9"/>
  <c r="E338" i="9"/>
  <c r="B338" i="9"/>
  <c r="B317" i="9" l="1"/>
  <c r="K297" i="9"/>
  <c r="H297" i="9"/>
  <c r="E297" i="9"/>
  <c r="B297" i="9"/>
  <c r="E317" i="9"/>
  <c r="E276" i="9" l="1"/>
  <c r="B276" i="9"/>
  <c r="H256" i="9"/>
  <c r="K256" i="9"/>
  <c r="E256" i="9"/>
  <c r="B256" i="9"/>
  <c r="E235" i="9"/>
  <c r="B235" i="9"/>
  <c r="K215" i="9"/>
  <c r="H215" i="9"/>
  <c r="E215" i="9"/>
  <c r="B215" i="9"/>
  <c r="E194" i="9"/>
  <c r="B194" i="9"/>
  <c r="K174" i="9"/>
  <c r="H174" i="9"/>
  <c r="E174" i="9"/>
  <c r="B174" i="9"/>
  <c r="E153" i="9"/>
  <c r="B153" i="9"/>
  <c r="K133" i="9"/>
  <c r="H133" i="9"/>
  <c r="E133" i="9"/>
  <c r="B133" i="9"/>
  <c r="E112" i="9"/>
  <c r="B112" i="9"/>
  <c r="B113" i="9" s="1"/>
  <c r="K92" i="9"/>
  <c r="H92" i="9"/>
  <c r="E92" i="9"/>
  <c r="B92" i="9"/>
  <c r="E71" i="9"/>
  <c r="B71" i="9"/>
  <c r="K51" i="9"/>
  <c r="H51" i="9"/>
  <c r="E51" i="9"/>
  <c r="B51" i="9"/>
  <c r="C49" i="4"/>
  <c r="D49" i="4"/>
  <c r="E49" i="4"/>
  <c r="F49" i="4"/>
  <c r="H49" i="4"/>
  <c r="C50" i="4"/>
  <c r="D50" i="4"/>
  <c r="E50" i="4"/>
  <c r="F50" i="4"/>
  <c r="H50" i="4"/>
  <c r="C52" i="4"/>
  <c r="D52" i="4"/>
  <c r="E52" i="4"/>
  <c r="F52" i="4"/>
  <c r="H52" i="4"/>
  <c r="C53" i="4"/>
  <c r="D53" i="4"/>
  <c r="E53" i="4"/>
  <c r="F53" i="4"/>
  <c r="H53" i="4"/>
  <c r="C54" i="4"/>
  <c r="D54" i="4"/>
  <c r="E54" i="4"/>
  <c r="F54" i="4"/>
  <c r="H54" i="4"/>
  <c r="C56" i="4"/>
  <c r="D56" i="4"/>
  <c r="E56" i="4"/>
  <c r="F56" i="4"/>
  <c r="H56" i="4"/>
  <c r="C57" i="4"/>
  <c r="D57" i="4"/>
  <c r="E57" i="4"/>
  <c r="F57" i="4"/>
  <c r="H57" i="4"/>
  <c r="C58" i="4"/>
  <c r="D58" i="4"/>
  <c r="E58" i="4"/>
  <c r="F58" i="4"/>
  <c r="H58" i="4"/>
  <c r="C59" i="4"/>
  <c r="D59" i="4"/>
  <c r="E59" i="4"/>
  <c r="F59" i="4"/>
  <c r="H59" i="4"/>
  <c r="C60" i="4"/>
  <c r="D60" i="4"/>
  <c r="E60" i="4"/>
  <c r="F60" i="4"/>
  <c r="H60" i="4"/>
  <c r="C61" i="4"/>
  <c r="D61" i="4"/>
  <c r="E61" i="4"/>
  <c r="F61" i="4"/>
  <c r="H61" i="4"/>
  <c r="C62" i="4"/>
  <c r="D62" i="4"/>
  <c r="E62" i="4"/>
  <c r="F62" i="4"/>
  <c r="H62" i="4"/>
  <c r="C33" i="4"/>
  <c r="D33" i="4"/>
  <c r="E33" i="4"/>
  <c r="F33" i="4"/>
  <c r="H33" i="4"/>
  <c r="C34" i="4"/>
  <c r="D34" i="4"/>
  <c r="E34" i="4"/>
  <c r="F34" i="4"/>
  <c r="H34" i="4"/>
  <c r="C35" i="4"/>
  <c r="D35" i="4"/>
  <c r="E35" i="4"/>
  <c r="F35" i="4"/>
  <c r="H35" i="4"/>
  <c r="C36" i="4"/>
  <c r="D36" i="4"/>
  <c r="E36" i="4"/>
  <c r="F36" i="4"/>
  <c r="H36" i="4"/>
  <c r="C37" i="4"/>
  <c r="D37" i="4"/>
  <c r="E37" i="4"/>
  <c r="F37" i="4"/>
  <c r="H37" i="4"/>
  <c r="C38" i="4"/>
  <c r="D38" i="4"/>
  <c r="E38" i="4"/>
  <c r="F38" i="4"/>
  <c r="H38" i="4"/>
  <c r="C40" i="4"/>
  <c r="D40" i="4"/>
  <c r="E40" i="4"/>
  <c r="F40" i="4"/>
  <c r="H40" i="4"/>
  <c r="C39" i="4"/>
  <c r="D39" i="4"/>
  <c r="E39" i="4"/>
  <c r="F39" i="4"/>
  <c r="H39" i="4"/>
  <c r="C42" i="4"/>
  <c r="D42" i="4"/>
  <c r="E42" i="4"/>
  <c r="F42" i="4"/>
  <c r="H42" i="4"/>
  <c r="C41" i="4"/>
  <c r="D41" i="4"/>
  <c r="E41" i="4"/>
  <c r="F41" i="4"/>
  <c r="H41" i="4"/>
  <c r="C43" i="4"/>
  <c r="D43" i="4"/>
  <c r="E43" i="4"/>
  <c r="F43" i="4"/>
  <c r="H43" i="4"/>
  <c r="C98" i="4"/>
  <c r="D98" i="4"/>
  <c r="E98" i="4"/>
  <c r="F98" i="4"/>
  <c r="H98" i="4"/>
  <c r="C99" i="4"/>
  <c r="D99" i="4"/>
  <c r="E99" i="4"/>
  <c r="F99" i="4"/>
  <c r="H99" i="4"/>
  <c r="C100" i="4"/>
  <c r="D100" i="4"/>
  <c r="E100" i="4"/>
  <c r="F100" i="4"/>
  <c r="H100" i="4"/>
  <c r="C101" i="4"/>
  <c r="D101" i="4"/>
  <c r="E101" i="4"/>
  <c r="F101" i="4"/>
  <c r="H101" i="4"/>
  <c r="C102" i="4"/>
  <c r="D102" i="4"/>
  <c r="E102" i="4"/>
  <c r="F102" i="4"/>
  <c r="H102" i="4"/>
  <c r="C103" i="4"/>
  <c r="D103" i="4"/>
  <c r="E103" i="4"/>
  <c r="F103" i="4"/>
  <c r="H103" i="4"/>
  <c r="C104" i="4"/>
  <c r="D104" i="4"/>
  <c r="E104" i="4"/>
  <c r="F104" i="4"/>
  <c r="H104" i="4"/>
  <c r="C105" i="4"/>
  <c r="D105" i="4"/>
  <c r="E105" i="4"/>
  <c r="F105" i="4"/>
  <c r="H105" i="4"/>
  <c r="C106" i="4"/>
  <c r="D106" i="4"/>
  <c r="E106" i="4"/>
  <c r="F106" i="4"/>
  <c r="H106" i="4"/>
  <c r="C107" i="4"/>
  <c r="D107" i="4"/>
  <c r="E107" i="4"/>
  <c r="F107" i="4"/>
  <c r="H107" i="4"/>
  <c r="C109" i="4"/>
  <c r="D109" i="4"/>
  <c r="E109" i="4"/>
  <c r="F109" i="4"/>
  <c r="H109" i="4"/>
  <c r="C110" i="4"/>
  <c r="D110" i="4"/>
  <c r="E110" i="4"/>
  <c r="F110" i="4"/>
  <c r="H110" i="4"/>
  <c r="C112" i="4"/>
  <c r="D112" i="4"/>
  <c r="E112" i="4"/>
  <c r="F112" i="4"/>
  <c r="H112" i="4"/>
  <c r="C111" i="4"/>
  <c r="D111" i="4"/>
  <c r="E111" i="4"/>
  <c r="F111" i="4"/>
  <c r="H111" i="4"/>
  <c r="C108" i="4"/>
  <c r="D108" i="4"/>
  <c r="E108" i="4"/>
  <c r="F108" i="4"/>
  <c r="H108" i="4"/>
  <c r="C113" i="4"/>
  <c r="D113" i="4"/>
  <c r="E113" i="4"/>
  <c r="F113" i="4"/>
  <c r="H113" i="4"/>
  <c r="C114" i="4"/>
  <c r="D114" i="4"/>
  <c r="E114" i="4"/>
  <c r="F114" i="4"/>
  <c r="H114" i="4"/>
  <c r="C115" i="4"/>
  <c r="D115" i="4"/>
  <c r="E115" i="4"/>
  <c r="F115" i="4"/>
  <c r="H115" i="4"/>
  <c r="C116" i="4"/>
  <c r="D116" i="4"/>
  <c r="E116" i="4"/>
  <c r="F116" i="4"/>
  <c r="H116" i="4"/>
  <c r="C117" i="4"/>
  <c r="D117" i="4"/>
  <c r="E117" i="4"/>
  <c r="F117" i="4"/>
  <c r="H117" i="4"/>
  <c r="G123" i="4"/>
  <c r="K123" i="4" s="1"/>
  <c r="B1573" i="9" l="1"/>
  <c r="H268" i="3"/>
  <c r="H276" i="3"/>
  <c r="E1614" i="9"/>
  <c r="B1572" i="9"/>
  <c r="G268" i="3"/>
  <c r="G276" i="3"/>
  <c r="E1613" i="9"/>
  <c r="G34" i="4"/>
  <c r="K34" i="4" s="1"/>
  <c r="G61" i="4"/>
  <c r="K61" i="4" s="1"/>
  <c r="G60" i="4"/>
  <c r="K60" i="4" s="1"/>
  <c r="H173" i="1"/>
  <c r="H172" i="1"/>
  <c r="G278" i="3" l="1"/>
  <c r="K1613" i="9"/>
  <c r="H278" i="3"/>
  <c r="K1614" i="9"/>
  <c r="H1491" i="9"/>
  <c r="H1490" i="9"/>
  <c r="H301" i="1"/>
  <c r="H302" i="1"/>
  <c r="H303" i="1"/>
  <c r="H246" i="1"/>
  <c r="E30" i="9" l="1"/>
  <c r="B30" i="9"/>
  <c r="K10" i="9"/>
  <c r="H10" i="9"/>
  <c r="E10" i="9"/>
  <c r="B10" i="9"/>
  <c r="C97" i="4" l="1"/>
  <c r="D97" i="4"/>
  <c r="E97" i="4"/>
  <c r="F97" i="4"/>
  <c r="H97" i="4"/>
  <c r="C118" i="4"/>
  <c r="D118" i="4"/>
  <c r="E118" i="4"/>
  <c r="F118" i="4"/>
  <c r="H118" i="4"/>
  <c r="C141" i="4" l="1"/>
  <c r="D141" i="4"/>
  <c r="E141" i="4"/>
  <c r="F141" i="4"/>
  <c r="H141" i="4"/>
  <c r="C130" i="4"/>
  <c r="D130" i="4"/>
  <c r="E130" i="4"/>
  <c r="F130" i="4"/>
  <c r="H130" i="4"/>
  <c r="C131" i="4"/>
  <c r="D131" i="4"/>
  <c r="E131" i="4"/>
  <c r="F131" i="4"/>
  <c r="H131" i="4"/>
  <c r="C132" i="4"/>
  <c r="D132" i="4"/>
  <c r="E132" i="4"/>
  <c r="F132" i="4"/>
  <c r="H132" i="4"/>
  <c r="C135" i="4"/>
  <c r="D135" i="4"/>
  <c r="E135" i="4"/>
  <c r="F135" i="4"/>
  <c r="H135" i="4"/>
  <c r="C137" i="4"/>
  <c r="D137" i="4"/>
  <c r="E137" i="4"/>
  <c r="F137" i="4"/>
  <c r="H137" i="4"/>
  <c r="C136" i="4"/>
  <c r="D136" i="4"/>
  <c r="E136" i="4"/>
  <c r="F136" i="4"/>
  <c r="H136" i="4"/>
  <c r="C133" i="4"/>
  <c r="D133" i="4"/>
  <c r="E133" i="4"/>
  <c r="F133" i="4"/>
  <c r="H133" i="4"/>
  <c r="C134" i="4"/>
  <c r="D134" i="4"/>
  <c r="E134" i="4"/>
  <c r="F134" i="4"/>
  <c r="H134" i="4"/>
  <c r="C138" i="4"/>
  <c r="D138" i="4"/>
  <c r="E138" i="4"/>
  <c r="F138" i="4"/>
  <c r="H138" i="4"/>
  <c r="C140" i="4"/>
  <c r="D140" i="4"/>
  <c r="E140" i="4"/>
  <c r="F140" i="4"/>
  <c r="H140" i="4"/>
  <c r="C139" i="4"/>
  <c r="D139" i="4"/>
  <c r="E139" i="4"/>
  <c r="F139" i="4"/>
  <c r="H139" i="4"/>
  <c r="C166" i="4"/>
  <c r="D166" i="4"/>
  <c r="E166" i="4"/>
  <c r="F166" i="4"/>
  <c r="G166" i="4"/>
  <c r="C167" i="4"/>
  <c r="D167" i="4"/>
  <c r="E167" i="4"/>
  <c r="F167" i="4"/>
  <c r="G167" i="4"/>
  <c r="C168" i="4"/>
  <c r="D168" i="4"/>
  <c r="E168" i="4"/>
  <c r="F168" i="4"/>
  <c r="G168" i="4"/>
  <c r="C169" i="4"/>
  <c r="D169" i="4"/>
  <c r="E169" i="4"/>
  <c r="F169" i="4"/>
  <c r="G169" i="4"/>
  <c r="C171" i="4"/>
  <c r="D171" i="4"/>
  <c r="E171" i="4"/>
  <c r="F171" i="4"/>
  <c r="G171" i="4"/>
  <c r="C172" i="4"/>
  <c r="D172" i="4"/>
  <c r="E172" i="4"/>
  <c r="F172" i="4"/>
  <c r="G172" i="4"/>
  <c r="C173" i="4"/>
  <c r="D173" i="4"/>
  <c r="E173" i="4"/>
  <c r="F173" i="4"/>
  <c r="G173" i="4"/>
  <c r="C174" i="4"/>
  <c r="D174" i="4"/>
  <c r="E174" i="4"/>
  <c r="F174" i="4"/>
  <c r="G174" i="4"/>
  <c r="C84" i="4"/>
  <c r="D84" i="4"/>
  <c r="E84" i="4"/>
  <c r="F84" i="4"/>
  <c r="H84" i="4"/>
  <c r="C80" i="4"/>
  <c r="D80" i="4"/>
  <c r="E80" i="4"/>
  <c r="F80" i="4"/>
  <c r="H80" i="4"/>
  <c r="C83" i="4"/>
  <c r="D83" i="4"/>
  <c r="E83" i="4"/>
  <c r="F83" i="4"/>
  <c r="H83" i="4"/>
  <c r="C82" i="4"/>
  <c r="D82" i="4"/>
  <c r="E82" i="4"/>
  <c r="F82" i="4"/>
  <c r="H82" i="4"/>
  <c r="C77" i="4"/>
  <c r="D77" i="4"/>
  <c r="E77" i="4"/>
  <c r="F77" i="4"/>
  <c r="H77" i="4"/>
  <c r="C79" i="4"/>
  <c r="D79" i="4"/>
  <c r="E79" i="4"/>
  <c r="F79" i="4"/>
  <c r="H79" i="4"/>
  <c r="C81" i="4"/>
  <c r="D81" i="4"/>
  <c r="E81" i="4"/>
  <c r="F81" i="4"/>
  <c r="H81" i="4"/>
  <c r="C78" i="4"/>
  <c r="D78" i="4"/>
  <c r="E78" i="4"/>
  <c r="F78" i="4"/>
  <c r="H78" i="4"/>
  <c r="C86" i="4"/>
  <c r="D86" i="4"/>
  <c r="E86" i="4"/>
  <c r="F86" i="4"/>
  <c r="H86" i="4"/>
  <c r="C92" i="4"/>
  <c r="D92" i="4"/>
  <c r="E92" i="4"/>
  <c r="F92" i="4"/>
  <c r="H92" i="4"/>
  <c r="C87" i="4"/>
  <c r="D87" i="4"/>
  <c r="E87" i="4"/>
  <c r="F87" i="4"/>
  <c r="H87" i="4"/>
  <c r="C90" i="4"/>
  <c r="D90" i="4"/>
  <c r="E90" i="4"/>
  <c r="F90" i="4"/>
  <c r="H90" i="4"/>
  <c r="C93" i="4"/>
  <c r="D93" i="4"/>
  <c r="E93" i="4"/>
  <c r="F93" i="4"/>
  <c r="H93" i="4"/>
  <c r="C91" i="4"/>
  <c r="D91" i="4"/>
  <c r="E91" i="4"/>
  <c r="F91" i="4"/>
  <c r="H91" i="4"/>
  <c r="C88" i="4"/>
  <c r="D88" i="4"/>
  <c r="E88" i="4"/>
  <c r="F88" i="4"/>
  <c r="H88" i="4"/>
  <c r="H169" i="1"/>
  <c r="B1510" i="9"/>
  <c r="B1511" i="9"/>
  <c r="H283" i="1" l="1"/>
  <c r="H282" i="1"/>
  <c r="H281" i="1"/>
  <c r="H251" i="1" l="1"/>
  <c r="H248" i="1"/>
  <c r="H247" i="1"/>
  <c r="H315" i="1"/>
  <c r="H313" i="1"/>
  <c r="H314" i="1"/>
  <c r="H316" i="1"/>
  <c r="H312" i="1"/>
  <c r="G125" i="4"/>
  <c r="K125" i="4" s="1"/>
  <c r="B1491" i="9"/>
  <c r="H245" i="1"/>
  <c r="H244" i="1"/>
  <c r="H243" i="1"/>
  <c r="H231" i="1"/>
  <c r="H230" i="1"/>
  <c r="H227" i="1"/>
  <c r="H242" i="1"/>
  <c r="H229" i="1"/>
  <c r="H228" i="1"/>
  <c r="G126" i="4"/>
  <c r="G119" i="4" l="1"/>
  <c r="K119" i="4" s="1"/>
  <c r="B1490" i="9"/>
  <c r="C20" i="4"/>
  <c r="D20" i="4"/>
  <c r="E20" i="4"/>
  <c r="F20" i="4"/>
  <c r="H20" i="4"/>
  <c r="H265" i="3"/>
  <c r="G265" i="3"/>
  <c r="C31" i="4"/>
  <c r="D31" i="4"/>
  <c r="E31" i="4"/>
  <c r="F31" i="4"/>
  <c r="H31" i="4"/>
  <c r="C32" i="4"/>
  <c r="D32" i="4"/>
  <c r="E32" i="4"/>
  <c r="F32" i="4"/>
  <c r="H32" i="4"/>
  <c r="C48" i="4"/>
  <c r="D48" i="4"/>
  <c r="E48" i="4"/>
  <c r="F48" i="4"/>
  <c r="H48" i="4"/>
  <c r="C47" i="4"/>
  <c r="D47" i="4"/>
  <c r="E47" i="4"/>
  <c r="F47" i="4"/>
  <c r="H47" i="4"/>
  <c r="C45" i="4"/>
  <c r="D45" i="4"/>
  <c r="E45" i="4"/>
  <c r="F45" i="4"/>
  <c r="H45" i="4"/>
  <c r="C44" i="4"/>
  <c r="D44" i="4"/>
  <c r="E44" i="4"/>
  <c r="F44" i="4"/>
  <c r="H44" i="4"/>
  <c r="C46" i="4"/>
  <c r="D46" i="4"/>
  <c r="E46" i="4"/>
  <c r="F46" i="4"/>
  <c r="H46" i="4"/>
  <c r="C21" i="4"/>
  <c r="D21" i="4"/>
  <c r="E21" i="4"/>
  <c r="F21" i="4"/>
  <c r="H21" i="4"/>
  <c r="C22" i="4"/>
  <c r="D22" i="4"/>
  <c r="E22" i="4"/>
  <c r="F22" i="4"/>
  <c r="H22" i="4"/>
  <c r="C24" i="4"/>
  <c r="D24" i="4"/>
  <c r="E24" i="4"/>
  <c r="F24" i="4"/>
  <c r="H24" i="4"/>
  <c r="C51" i="4"/>
  <c r="D51" i="4"/>
  <c r="E51" i="4"/>
  <c r="F51" i="4"/>
  <c r="H51" i="4"/>
  <c r="H287" i="1"/>
  <c r="H286" i="1"/>
  <c r="H213" i="1"/>
  <c r="H212" i="1"/>
  <c r="H211" i="1"/>
  <c r="G284" i="3" l="1"/>
  <c r="H1654" i="9"/>
  <c r="H284" i="3"/>
  <c r="H1655" i="9"/>
  <c r="G279" i="3"/>
  <c r="B1633" i="9"/>
  <c r="H279" i="3"/>
  <c r="B1634" i="9"/>
  <c r="G160" i="4"/>
  <c r="C227" i="3" l="1"/>
  <c r="D227" i="3"/>
  <c r="E227" i="3"/>
  <c r="F227" i="3"/>
  <c r="B646" i="9" l="1"/>
  <c r="H380" i="9"/>
  <c r="H292" i="1"/>
  <c r="H294" i="1"/>
  <c r="H293" i="1"/>
  <c r="H295" i="1"/>
  <c r="G144" i="4"/>
  <c r="H238" i="1"/>
  <c r="G23" i="3"/>
  <c r="G103" i="4"/>
  <c r="K103" i="4" s="1"/>
  <c r="E1491" i="9"/>
  <c r="G162" i="4"/>
  <c r="K162" i="4" s="1"/>
  <c r="G59" i="4"/>
  <c r="K59" i="4" s="1"/>
  <c r="G145" i="4"/>
  <c r="K145" i="4" s="1"/>
  <c r="H220" i="1"/>
  <c r="G261" i="3"/>
  <c r="H261" i="3"/>
  <c r="H250" i="1"/>
  <c r="H249" i="1"/>
  <c r="G127" i="4"/>
  <c r="G141" i="4"/>
  <c r="G150" i="4"/>
  <c r="K150" i="4" s="1"/>
  <c r="H289" i="1"/>
  <c r="H288" i="1"/>
  <c r="H290" i="1"/>
  <c r="H279" i="1"/>
  <c r="H280" i="1"/>
  <c r="H23" i="3" l="1"/>
  <c r="G142" i="4"/>
  <c r="E1490" i="9"/>
  <c r="G99" i="4"/>
  <c r="K99" i="4" s="1"/>
  <c r="G140" i="4"/>
  <c r="G101" i="4"/>
  <c r="K101" i="4" s="1"/>
  <c r="G114" i="4"/>
  <c r="K114" i="4" s="1"/>
  <c r="H299" i="1"/>
  <c r="G209" i="4" l="1"/>
  <c r="F209" i="4"/>
  <c r="E209" i="4"/>
  <c r="D209" i="4"/>
  <c r="C209" i="4"/>
  <c r="G208" i="4"/>
  <c r="F208" i="4"/>
  <c r="E208" i="4"/>
  <c r="D208" i="4"/>
  <c r="C208" i="4"/>
  <c r="G207" i="4"/>
  <c r="F207" i="4"/>
  <c r="E207" i="4"/>
  <c r="D207" i="4"/>
  <c r="C207" i="4"/>
  <c r="G206" i="4"/>
  <c r="F206" i="4"/>
  <c r="E206" i="4"/>
  <c r="D206" i="4"/>
  <c r="C206" i="4"/>
  <c r="G194" i="4"/>
  <c r="F194" i="4"/>
  <c r="E194" i="4"/>
  <c r="D194" i="4"/>
  <c r="C194" i="4"/>
  <c r="G193" i="4"/>
  <c r="F193" i="4"/>
  <c r="E193" i="4"/>
  <c r="D193" i="4"/>
  <c r="C193" i="4"/>
  <c r="G192" i="4"/>
  <c r="F192" i="4"/>
  <c r="E192" i="4"/>
  <c r="D192" i="4"/>
  <c r="C192" i="4"/>
  <c r="G191" i="4"/>
  <c r="F191" i="4"/>
  <c r="E191" i="4"/>
  <c r="D191" i="4"/>
  <c r="C191" i="4"/>
  <c r="G204" i="4"/>
  <c r="F204" i="4"/>
  <c r="E204" i="4"/>
  <c r="D204" i="4"/>
  <c r="C204" i="4"/>
  <c r="G203" i="4"/>
  <c r="F203" i="4"/>
  <c r="E203" i="4"/>
  <c r="D203" i="4"/>
  <c r="C203" i="4"/>
  <c r="G202" i="4"/>
  <c r="F202" i="4"/>
  <c r="E202" i="4"/>
  <c r="D202" i="4"/>
  <c r="C202" i="4"/>
  <c r="G201" i="4"/>
  <c r="F201" i="4"/>
  <c r="E201" i="4"/>
  <c r="D201" i="4"/>
  <c r="C201" i="4"/>
  <c r="G184" i="4"/>
  <c r="F184" i="4"/>
  <c r="E184" i="4"/>
  <c r="D184" i="4"/>
  <c r="C184" i="4"/>
  <c r="G183" i="4"/>
  <c r="F183" i="4"/>
  <c r="E183" i="4"/>
  <c r="D183" i="4"/>
  <c r="C183" i="4"/>
  <c r="G182" i="4"/>
  <c r="F182" i="4"/>
  <c r="E182" i="4"/>
  <c r="D182" i="4"/>
  <c r="C182" i="4"/>
  <c r="G181" i="4"/>
  <c r="F181" i="4"/>
  <c r="E181" i="4"/>
  <c r="D181" i="4"/>
  <c r="C181" i="4"/>
  <c r="G179" i="4"/>
  <c r="F179" i="4"/>
  <c r="E179" i="4"/>
  <c r="D179" i="4"/>
  <c r="C179" i="4"/>
  <c r="G178" i="4"/>
  <c r="F178" i="4"/>
  <c r="E178" i="4"/>
  <c r="D178" i="4"/>
  <c r="C178" i="4"/>
  <c r="G177" i="4"/>
  <c r="F177" i="4"/>
  <c r="E177" i="4"/>
  <c r="D177" i="4"/>
  <c r="C177" i="4"/>
  <c r="G176" i="4"/>
  <c r="F176" i="4"/>
  <c r="E176" i="4"/>
  <c r="D176" i="4"/>
  <c r="C176" i="4"/>
  <c r="G189" i="4"/>
  <c r="F189" i="4"/>
  <c r="E189" i="4"/>
  <c r="D189" i="4"/>
  <c r="C189" i="4"/>
  <c r="G188" i="4"/>
  <c r="F188" i="4"/>
  <c r="E188" i="4"/>
  <c r="D188" i="4"/>
  <c r="C188" i="4"/>
  <c r="G187" i="4"/>
  <c r="F187" i="4"/>
  <c r="E187" i="4"/>
  <c r="D187" i="4"/>
  <c r="C187" i="4"/>
  <c r="G186" i="4"/>
  <c r="F186" i="4"/>
  <c r="E186" i="4"/>
  <c r="D186" i="4"/>
  <c r="C186" i="4"/>
  <c r="G199" i="4"/>
  <c r="F199" i="4"/>
  <c r="E199" i="4"/>
  <c r="D199" i="4"/>
  <c r="C199" i="4"/>
  <c r="G198" i="4"/>
  <c r="F198" i="4"/>
  <c r="E198" i="4"/>
  <c r="D198" i="4"/>
  <c r="C198" i="4"/>
  <c r="G197" i="4"/>
  <c r="F197" i="4"/>
  <c r="E197" i="4"/>
  <c r="D197" i="4"/>
  <c r="C197" i="4"/>
  <c r="G196" i="4"/>
  <c r="F196" i="4"/>
  <c r="E196" i="4"/>
  <c r="D196" i="4"/>
  <c r="C196" i="4"/>
  <c r="H264" i="3"/>
  <c r="G139" i="4"/>
  <c r="G148" i="4"/>
  <c r="K148" i="4" s="1"/>
  <c r="G143" i="4"/>
  <c r="H168" i="1"/>
  <c r="G154" i="4"/>
  <c r="K154" i="4" s="1"/>
  <c r="G161" i="4"/>
  <c r="H275" i="3" l="1"/>
  <c r="B1614" i="9"/>
  <c r="G156" i="4"/>
  <c r="K156" i="4" s="1"/>
  <c r="G275" i="3"/>
  <c r="B1613" i="9"/>
  <c r="G155" i="4"/>
  <c r="K155" i="4" s="1"/>
  <c r="G264" i="3"/>
  <c r="E1655" i="9"/>
  <c r="H283" i="3"/>
  <c r="E1654" i="9"/>
  <c r="G283" i="3"/>
  <c r="C12" i="4"/>
  <c r="D12" i="4"/>
  <c r="E12" i="4"/>
  <c r="F12" i="4"/>
  <c r="H12" i="4"/>
  <c r="F55" i="3"/>
  <c r="E55" i="3"/>
  <c r="D55" i="3"/>
  <c r="C55" i="3"/>
  <c r="F54" i="3"/>
  <c r="E54" i="3"/>
  <c r="D54" i="3"/>
  <c r="C54" i="3"/>
  <c r="F53" i="3"/>
  <c r="E53" i="3"/>
  <c r="D53" i="3"/>
  <c r="C53" i="3"/>
  <c r="F52" i="3"/>
  <c r="E52" i="3"/>
  <c r="D52" i="3"/>
  <c r="C52" i="3"/>
  <c r="F51" i="3"/>
  <c r="E51" i="3"/>
  <c r="D51" i="3"/>
  <c r="C51" i="3"/>
  <c r="C17" i="3"/>
  <c r="H62" i="3" l="1"/>
  <c r="G229" i="3"/>
  <c r="G35" i="4"/>
  <c r="K35" i="4" s="1"/>
  <c r="K1655" i="9"/>
  <c r="K1654" i="9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15" i="1"/>
  <c r="H214" i="1"/>
  <c r="H216" i="1"/>
  <c r="H217" i="1"/>
  <c r="H218" i="1"/>
  <c r="H219" i="1"/>
  <c r="H222" i="1"/>
  <c r="H221" i="1"/>
  <c r="H224" i="1"/>
  <c r="H223" i="1"/>
  <c r="H226" i="1"/>
  <c r="H225" i="1"/>
  <c r="H58" i="3"/>
  <c r="H262" i="3"/>
  <c r="H233" i="1"/>
  <c r="H232" i="1"/>
  <c r="H234" i="1"/>
  <c r="H235" i="1"/>
  <c r="H237" i="1"/>
  <c r="H236" i="1"/>
  <c r="H239" i="1"/>
  <c r="H241" i="1"/>
  <c r="H240" i="1"/>
  <c r="H93" i="3"/>
  <c r="H263" i="3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52" i="3"/>
  <c r="H285" i="1"/>
  <c r="H284" i="1"/>
  <c r="H291" i="1"/>
  <c r="H1614" i="9"/>
  <c r="H150" i="3"/>
  <c r="H44" i="3"/>
  <c r="H128" i="3"/>
  <c r="H296" i="1"/>
  <c r="H297" i="1"/>
  <c r="H298" i="1"/>
  <c r="H300" i="1"/>
  <c r="K1573" i="9"/>
  <c r="H170" i="1"/>
  <c r="H171" i="1"/>
  <c r="H305" i="1"/>
  <c r="H306" i="1"/>
  <c r="H304" i="1"/>
  <c r="H307" i="1"/>
  <c r="H308" i="1"/>
  <c r="H309" i="1"/>
  <c r="H310" i="1"/>
  <c r="H311" i="1"/>
  <c r="G57" i="4"/>
  <c r="K57" i="4" s="1"/>
  <c r="G22" i="4"/>
  <c r="K22" i="4" s="1"/>
  <c r="C30" i="4"/>
  <c r="D30" i="4"/>
  <c r="E30" i="4"/>
  <c r="F30" i="4"/>
  <c r="H30" i="4"/>
  <c r="C25" i="4"/>
  <c r="D25" i="4"/>
  <c r="E25" i="4"/>
  <c r="F25" i="4"/>
  <c r="H25" i="4"/>
  <c r="H47" i="11"/>
  <c r="G47" i="11"/>
  <c r="F47" i="11"/>
  <c r="E47" i="11"/>
  <c r="D47" i="11"/>
  <c r="C47" i="11"/>
  <c r="H46" i="11"/>
  <c r="G46" i="11"/>
  <c r="F46" i="11"/>
  <c r="E46" i="11"/>
  <c r="D46" i="11"/>
  <c r="C46" i="11"/>
  <c r="H45" i="11"/>
  <c r="G45" i="11"/>
  <c r="F45" i="11"/>
  <c r="E45" i="11"/>
  <c r="D45" i="11"/>
  <c r="C45" i="11"/>
  <c r="H44" i="11"/>
  <c r="G44" i="11"/>
  <c r="F44" i="11"/>
  <c r="E44" i="11"/>
  <c r="D44" i="11"/>
  <c r="C44" i="11"/>
  <c r="H43" i="11"/>
  <c r="G43" i="11"/>
  <c r="F43" i="11"/>
  <c r="E43" i="11"/>
  <c r="D43" i="11"/>
  <c r="C43" i="11"/>
  <c r="H42" i="11"/>
  <c r="G42" i="11"/>
  <c r="F42" i="11"/>
  <c r="E42" i="11"/>
  <c r="D42" i="11"/>
  <c r="C42" i="11"/>
  <c r="H37" i="11"/>
  <c r="G37" i="11"/>
  <c r="F37" i="11"/>
  <c r="E37" i="11"/>
  <c r="D37" i="11"/>
  <c r="C37" i="11"/>
  <c r="H36" i="11"/>
  <c r="G36" i="11"/>
  <c r="F36" i="11"/>
  <c r="E36" i="11"/>
  <c r="D36" i="11"/>
  <c r="C36" i="11"/>
  <c r="H35" i="11"/>
  <c r="G35" i="11"/>
  <c r="F35" i="11"/>
  <c r="E35" i="11"/>
  <c r="D35" i="11"/>
  <c r="C35" i="11"/>
  <c r="H34" i="11"/>
  <c r="G34" i="11"/>
  <c r="F34" i="11"/>
  <c r="E34" i="11"/>
  <c r="D34" i="11"/>
  <c r="C34" i="11"/>
  <c r="H33" i="11"/>
  <c r="G33" i="11"/>
  <c r="F33" i="11"/>
  <c r="E33" i="11"/>
  <c r="D33" i="11"/>
  <c r="C33" i="11"/>
  <c r="H32" i="11"/>
  <c r="G32" i="11"/>
  <c r="F32" i="11"/>
  <c r="E32" i="11"/>
  <c r="D32" i="11"/>
  <c r="C32" i="11"/>
  <c r="H27" i="11"/>
  <c r="G27" i="11"/>
  <c r="F27" i="11"/>
  <c r="E27" i="11"/>
  <c r="D27" i="11"/>
  <c r="C27" i="11"/>
  <c r="H26" i="11"/>
  <c r="G26" i="11"/>
  <c r="F26" i="11"/>
  <c r="E26" i="11"/>
  <c r="D26" i="11"/>
  <c r="C26" i="11"/>
  <c r="H25" i="11"/>
  <c r="G25" i="11"/>
  <c r="F25" i="11"/>
  <c r="E25" i="11"/>
  <c r="D25" i="11"/>
  <c r="C25" i="11"/>
  <c r="H24" i="11"/>
  <c r="G24" i="11"/>
  <c r="F24" i="11"/>
  <c r="E24" i="11"/>
  <c r="D24" i="11"/>
  <c r="C24" i="11"/>
  <c r="H23" i="11"/>
  <c r="G23" i="11"/>
  <c r="F23" i="11"/>
  <c r="E23" i="11"/>
  <c r="D23" i="11"/>
  <c r="C23" i="11"/>
  <c r="H22" i="11"/>
  <c r="G22" i="11"/>
  <c r="F22" i="11"/>
  <c r="E22" i="11"/>
  <c r="D22" i="11"/>
  <c r="C22" i="11"/>
  <c r="C73" i="4"/>
  <c r="D73" i="4"/>
  <c r="E73" i="4"/>
  <c r="F73" i="4"/>
  <c r="H73" i="4"/>
  <c r="C28" i="4"/>
  <c r="D28" i="4"/>
  <c r="E28" i="4"/>
  <c r="F28" i="4"/>
  <c r="H28" i="4"/>
  <c r="C18" i="4"/>
  <c r="D18" i="4"/>
  <c r="E18" i="4"/>
  <c r="F18" i="4"/>
  <c r="H18" i="4"/>
  <c r="C27" i="4"/>
  <c r="D27" i="4"/>
  <c r="E27" i="4"/>
  <c r="F27" i="4"/>
  <c r="H27" i="4"/>
  <c r="C11" i="4"/>
  <c r="D11" i="4"/>
  <c r="E11" i="4"/>
  <c r="F11" i="4"/>
  <c r="H11" i="4"/>
  <c r="C13" i="4"/>
  <c r="D13" i="4"/>
  <c r="E13" i="4"/>
  <c r="F13" i="4"/>
  <c r="H13" i="4"/>
  <c r="C6" i="4"/>
  <c r="D6" i="4"/>
  <c r="E6" i="4"/>
  <c r="F6" i="4"/>
  <c r="H6" i="4"/>
  <c r="C16" i="4"/>
  <c r="D16" i="4"/>
  <c r="E16" i="4"/>
  <c r="F16" i="4"/>
  <c r="H16" i="4"/>
  <c r="C68" i="4"/>
  <c r="D68" i="4"/>
  <c r="E68" i="4"/>
  <c r="F68" i="4"/>
  <c r="H68" i="4"/>
  <c r="C95" i="4"/>
  <c r="D95" i="4"/>
  <c r="E95" i="4"/>
  <c r="F95" i="4"/>
  <c r="H95" i="4"/>
  <c r="C76" i="4"/>
  <c r="D76" i="4"/>
  <c r="E76" i="4"/>
  <c r="F76" i="4"/>
  <c r="H76" i="4"/>
  <c r="C96" i="4"/>
  <c r="D96" i="4"/>
  <c r="E96" i="4"/>
  <c r="F96" i="4"/>
  <c r="H96" i="4"/>
  <c r="C94" i="4"/>
  <c r="D94" i="4"/>
  <c r="E94" i="4"/>
  <c r="F94" i="4"/>
  <c r="H94" i="4"/>
  <c r="C71" i="4"/>
  <c r="D71" i="4"/>
  <c r="E71" i="4"/>
  <c r="F71" i="4"/>
  <c r="H71" i="4"/>
  <c r="C67" i="4"/>
  <c r="D67" i="4"/>
  <c r="E67" i="4"/>
  <c r="F67" i="4"/>
  <c r="H67" i="4"/>
  <c r="C70" i="4"/>
  <c r="D70" i="4"/>
  <c r="E70" i="4"/>
  <c r="F70" i="4"/>
  <c r="H70" i="4"/>
  <c r="C85" i="4"/>
  <c r="D85" i="4"/>
  <c r="E85" i="4"/>
  <c r="F85" i="4"/>
  <c r="H85" i="4"/>
  <c r="C72" i="4"/>
  <c r="D72" i="4"/>
  <c r="E72" i="4"/>
  <c r="F72" i="4"/>
  <c r="H72" i="4"/>
  <c r="H259" i="3"/>
  <c r="G259" i="3"/>
  <c r="H258" i="3"/>
  <c r="G258" i="3"/>
  <c r="H257" i="3"/>
  <c r="G257" i="3"/>
  <c r="H256" i="3"/>
  <c r="G256" i="3"/>
  <c r="H255" i="3"/>
  <c r="G255" i="3"/>
  <c r="H254" i="3"/>
  <c r="G254" i="3"/>
  <c r="H252" i="3"/>
  <c r="G252" i="3"/>
  <c r="H251" i="3"/>
  <c r="G251" i="3"/>
  <c r="H247" i="3"/>
  <c r="H238" i="3"/>
  <c r="G238" i="3"/>
  <c r="H231" i="3"/>
  <c r="G231" i="3"/>
  <c r="H230" i="3"/>
  <c r="H229" i="3"/>
  <c r="H226" i="3"/>
  <c r="G226" i="3"/>
  <c r="H210" i="3"/>
  <c r="H209" i="3"/>
  <c r="H205" i="3"/>
  <c r="H203" i="3"/>
  <c r="G203" i="3"/>
  <c r="H196" i="3"/>
  <c r="H192" i="3"/>
  <c r="H191" i="3"/>
  <c r="H189" i="3"/>
  <c r="G189" i="3"/>
  <c r="H184" i="3"/>
  <c r="H168" i="3"/>
  <c r="G168" i="3"/>
  <c r="H153" i="3"/>
  <c r="H147" i="3"/>
  <c r="G147" i="3"/>
  <c r="H133" i="3"/>
  <c r="G133" i="3"/>
  <c r="H121" i="3"/>
  <c r="H112" i="3"/>
  <c r="H98" i="3"/>
  <c r="G98" i="3"/>
  <c r="H84" i="3"/>
  <c r="G84" i="3"/>
  <c r="H70" i="3"/>
  <c r="H63" i="3"/>
  <c r="G63" i="3"/>
  <c r="H56" i="3"/>
  <c r="G56" i="3"/>
  <c r="H49" i="3"/>
  <c r="H28" i="3"/>
  <c r="G28" i="3"/>
  <c r="H14" i="3"/>
  <c r="G14" i="3"/>
  <c r="H9" i="3"/>
  <c r="G9" i="3"/>
  <c r="H1573" i="9" l="1"/>
  <c r="H270" i="3"/>
  <c r="H1572" i="9"/>
  <c r="G270" i="3"/>
  <c r="H286" i="3"/>
  <c r="B1675" i="9"/>
  <c r="H269" i="3"/>
  <c r="E1573" i="9"/>
  <c r="H282" i="3"/>
  <c r="B1655" i="9"/>
  <c r="H272" i="3"/>
  <c r="B1593" i="9"/>
  <c r="G43" i="4"/>
  <c r="K43" i="4" s="1"/>
  <c r="G56" i="4"/>
  <c r="K56" i="4" s="1"/>
  <c r="G36" i="4"/>
  <c r="K36" i="4" s="1"/>
  <c r="G51" i="4"/>
  <c r="K51" i="4" s="1"/>
  <c r="H195" i="3"/>
  <c r="H227" i="3"/>
  <c r="H48" i="3"/>
  <c r="H285" i="3"/>
  <c r="H188" i="3"/>
  <c r="H277" i="3"/>
  <c r="G52" i="4"/>
  <c r="K52" i="4" s="1"/>
  <c r="G285" i="3"/>
  <c r="H119" i="3"/>
  <c r="H271" i="3"/>
  <c r="H126" i="3"/>
  <c r="H55" i="3"/>
  <c r="H154" i="3"/>
  <c r="H77" i="3"/>
  <c r="G112" i="3"/>
  <c r="H149" i="3"/>
  <c r="H53" i="3"/>
  <c r="H54" i="3"/>
  <c r="H51" i="3"/>
  <c r="C8" i="4"/>
  <c r="H104" i="3"/>
  <c r="H157" i="3"/>
  <c r="H25" i="3"/>
  <c r="H110" i="3"/>
  <c r="H160" i="3"/>
  <c r="H26" i="3"/>
  <c r="K1572" i="9"/>
  <c r="G120" i="4" l="1"/>
  <c r="K120" i="4" s="1"/>
  <c r="G271" i="3"/>
  <c r="G49" i="3"/>
  <c r="G118" i="4"/>
  <c r="K118" i="4" s="1"/>
  <c r="G119" i="3"/>
  <c r="G70" i="3"/>
  <c r="G160" i="3"/>
  <c r="H73" i="3"/>
  <c r="H31" i="3"/>
  <c r="H34" i="3"/>
  <c r="H214" i="3"/>
  <c r="H59" i="3"/>
  <c r="H46" i="3"/>
  <c r="H220" i="3"/>
  <c r="H177" i="3"/>
  <c r="H221" i="3"/>
  <c r="H178" i="3"/>
  <c r="H185" i="3"/>
  <c r="H90" i="3"/>
  <c r="H3" i="3"/>
  <c r="H10" i="3"/>
  <c r="H142" i="3"/>
  <c r="H94" i="3"/>
  <c r="H123" i="3"/>
  <c r="H241" i="3"/>
  <c r="H116" i="3"/>
  <c r="H248" i="3"/>
  <c r="H167" i="3"/>
  <c r="H249" i="3"/>
  <c r="H2" i="3"/>
  <c r="H86" i="3"/>
  <c r="G86" i="3"/>
  <c r="H242" i="3"/>
  <c r="H187" i="3"/>
  <c r="H137" i="3"/>
  <c r="H42" i="3"/>
  <c r="H132" i="3"/>
  <c r="H39" i="3"/>
  <c r="H215" i="3"/>
  <c r="H213" i="3"/>
  <c r="H240" i="3"/>
  <c r="G240" i="3"/>
  <c r="H122" i="3"/>
  <c r="H103" i="3"/>
  <c r="H20" i="3"/>
  <c r="H102" i="3"/>
  <c r="H18" i="3"/>
  <c r="H131" i="3"/>
  <c r="H243" i="3"/>
  <c r="H235" i="3"/>
  <c r="G235" i="3"/>
  <c r="H89" i="3"/>
  <c r="G62" i="4"/>
  <c r="K62" i="4" s="1"/>
  <c r="H135" i="3"/>
  <c r="H186" i="3"/>
  <c r="H47" i="3"/>
  <c r="H170" i="3"/>
  <c r="H217" i="3"/>
  <c r="H74" i="3"/>
  <c r="G78" i="4"/>
  <c r="K78" i="4" s="1"/>
  <c r="H75" i="3"/>
  <c r="H17" i="3"/>
  <c r="H101" i="3"/>
  <c r="H129" i="3"/>
  <c r="H38" i="3"/>
  <c r="H82" i="3"/>
  <c r="H175" i="3"/>
  <c r="H108" i="3"/>
  <c r="H114" i="3"/>
  <c r="H173" i="3"/>
  <c r="H80" i="3"/>
  <c r="H234" i="3"/>
  <c r="H206" i="3"/>
  <c r="H212" i="3"/>
  <c r="H118" i="3"/>
  <c r="H201" i="3"/>
  <c r="H158" i="3"/>
  <c r="H117" i="3"/>
  <c r="H32" i="3"/>
  <c r="H11" i="3"/>
  <c r="H193" i="3"/>
  <c r="H143" i="3"/>
  <c r="H138" i="3"/>
  <c r="H5" i="3"/>
  <c r="H33" i="3"/>
  <c r="H24" i="3"/>
  <c r="H200" i="3"/>
  <c r="H172" i="3"/>
  <c r="H76" i="3"/>
  <c r="H41" i="3"/>
  <c r="H125" i="3"/>
  <c r="H37" i="3"/>
  <c r="H115" i="3"/>
  <c r="H30" i="3"/>
  <c r="H163" i="3"/>
  <c r="H65" i="3"/>
  <c r="H164" i="3"/>
  <c r="H67" i="3"/>
  <c r="H233" i="3"/>
  <c r="H146" i="3"/>
  <c r="H136" i="3"/>
  <c r="H4" i="3"/>
  <c r="H87" i="3"/>
  <c r="H124" i="3"/>
  <c r="H35" i="3"/>
  <c r="H165" i="3"/>
  <c r="H69" i="3"/>
  <c r="H171" i="3"/>
  <c r="H219" i="3"/>
  <c r="H166" i="3"/>
  <c r="H72" i="3"/>
  <c r="H181" i="3"/>
  <c r="H224" i="3"/>
  <c r="H228" i="3"/>
  <c r="H91" i="3"/>
  <c r="H140" i="3"/>
  <c r="H96" i="3"/>
  <c r="H151" i="3"/>
  <c r="H13" i="3"/>
  <c r="H107" i="3"/>
  <c r="H60" i="3"/>
  <c r="H109" i="3"/>
  <c r="H61" i="3"/>
  <c r="H194" i="3"/>
  <c r="H152" i="3"/>
  <c r="H27" i="3"/>
  <c r="H161" i="3"/>
  <c r="H16" i="3"/>
  <c r="H156" i="3"/>
  <c r="H179" i="3"/>
  <c r="H222" i="3"/>
  <c r="H180" i="3"/>
  <c r="H223" i="3"/>
  <c r="H159" i="3"/>
  <c r="H236" i="3"/>
  <c r="H207" i="3"/>
  <c r="H237" i="3"/>
  <c r="H208" i="3"/>
  <c r="H245" i="3"/>
  <c r="H216" i="3"/>
  <c r="H174" i="3"/>
  <c r="H81" i="3"/>
  <c r="H19" i="3"/>
  <c r="H199" i="3"/>
  <c r="H139" i="3"/>
  <c r="H7" i="3"/>
  <c r="H6" i="3"/>
  <c r="H88" i="3"/>
  <c r="H182" i="3"/>
  <c r="H250" i="3"/>
  <c r="H83" i="3"/>
  <c r="H198" i="3"/>
  <c r="H68" i="3"/>
  <c r="H66" i="3"/>
  <c r="H79" i="3"/>
  <c r="H145" i="3"/>
  <c r="G191" i="3"/>
  <c r="G38" i="4"/>
  <c r="K38" i="4" s="1"/>
  <c r="G77" i="4"/>
  <c r="K77" i="4" s="1"/>
  <c r="G184" i="3"/>
  <c r="G263" i="3"/>
  <c r="G115" i="4"/>
  <c r="K115" i="4" s="1"/>
  <c r="G149" i="4"/>
  <c r="G151" i="4"/>
  <c r="K151" i="4" s="1"/>
  <c r="G193" i="3"/>
  <c r="G87" i="3"/>
  <c r="G117" i="4"/>
  <c r="K117" i="4" s="1"/>
  <c r="G107" i="4"/>
  <c r="K107" i="4" s="1"/>
  <c r="B1654" i="9"/>
  <c r="G199" i="3"/>
  <c r="G85" i="4"/>
  <c r="K85" i="4" s="1"/>
  <c r="G241" i="3"/>
  <c r="G248" i="3"/>
  <c r="G244" i="3"/>
  <c r="G153" i="3"/>
  <c r="G58" i="4"/>
  <c r="K58" i="4" s="1"/>
  <c r="G64" i="4"/>
  <c r="K64" i="4" s="1"/>
  <c r="G48" i="3"/>
  <c r="G250" i="3"/>
  <c r="G198" i="3"/>
  <c r="H190" i="1"/>
  <c r="H202" i="3" s="1"/>
  <c r="G194" i="3" l="1"/>
  <c r="G262" i="3"/>
  <c r="G192" i="3"/>
  <c r="G104" i="4"/>
  <c r="K104" i="4" s="1"/>
  <c r="G93" i="3"/>
  <c r="G247" i="3"/>
  <c r="G202" i="3"/>
  <c r="G249" i="3"/>
  <c r="G80" i="4"/>
  <c r="K80" i="4" s="1"/>
  <c r="G277" i="3"/>
  <c r="H1613" i="9"/>
  <c r="G272" i="3"/>
  <c r="B1592" i="9"/>
  <c r="G106" i="4"/>
  <c r="K106" i="4" s="1"/>
  <c r="G122" i="4"/>
  <c r="K122" i="4" s="1"/>
  <c r="G113" i="4"/>
  <c r="K113" i="4" s="1"/>
  <c r="G90" i="4"/>
  <c r="K90" i="4" s="1"/>
  <c r="G159" i="4"/>
  <c r="G37" i="4"/>
  <c r="K37" i="4" s="1"/>
  <c r="G97" i="4"/>
  <c r="K97" i="4" s="1"/>
  <c r="G39" i="4"/>
  <c r="K39" i="4" s="1"/>
  <c r="G153" i="4"/>
  <c r="K153" i="4" s="1"/>
  <c r="G86" i="4"/>
  <c r="K86" i="4" s="1"/>
  <c r="G116" i="4"/>
  <c r="K116" i="4" s="1"/>
  <c r="G87" i="4"/>
  <c r="K87" i="4" s="1"/>
  <c r="G286" i="3"/>
  <c r="B1674" i="9"/>
  <c r="G110" i="4"/>
  <c r="K110" i="4" s="1"/>
  <c r="G109" i="4"/>
  <c r="K109" i="4" s="1"/>
  <c r="G124" i="4"/>
  <c r="K124" i="4" s="1"/>
  <c r="G269" i="3"/>
  <c r="E1572" i="9"/>
  <c r="G243" i="3"/>
  <c r="G195" i="3"/>
  <c r="G227" i="3"/>
  <c r="G20" i="4"/>
  <c r="K20" i="4" s="1"/>
  <c r="G282" i="3"/>
  <c r="G150" i="3"/>
  <c r="G54" i="4"/>
  <c r="K54" i="4" s="1"/>
  <c r="G88" i="4"/>
  <c r="K88" i="4" s="1"/>
  <c r="G42" i="4"/>
  <c r="K42" i="4" s="1"/>
  <c r="G40" i="4"/>
  <c r="K40" i="4" s="1"/>
  <c r="G53" i="4"/>
  <c r="K53" i="4" s="1"/>
  <c r="G130" i="4"/>
  <c r="K130" i="4" s="1"/>
  <c r="G108" i="4"/>
  <c r="K108" i="4" s="1"/>
  <c r="G49" i="4"/>
  <c r="K49" i="4" s="1"/>
  <c r="G233" i="3"/>
  <c r="G46" i="4"/>
  <c r="K46" i="4" s="1"/>
  <c r="G41" i="4"/>
  <c r="K41" i="4" s="1"/>
  <c r="G112" i="4"/>
  <c r="K112" i="4" s="1"/>
  <c r="G92" i="4"/>
  <c r="K92" i="4" s="1"/>
  <c r="G50" i="4"/>
  <c r="K50" i="4" s="1"/>
  <c r="G33" i="4"/>
  <c r="K33" i="4" s="1"/>
  <c r="G32" i="4"/>
  <c r="K32" i="4" s="1"/>
  <c r="G44" i="4"/>
  <c r="K44" i="4" s="1"/>
  <c r="G111" i="4"/>
  <c r="K111" i="4" s="1"/>
  <c r="G136" i="3"/>
  <c r="G185" i="3"/>
  <c r="G100" i="4"/>
  <c r="K100" i="4" s="1"/>
  <c r="G82" i="4"/>
  <c r="K82" i="4" s="1"/>
  <c r="G137" i="4"/>
  <c r="G93" i="4"/>
  <c r="K93" i="4" s="1"/>
  <c r="G98" i="4"/>
  <c r="K98" i="4" s="1"/>
  <c r="G81" i="4"/>
  <c r="K81" i="4" s="1"/>
  <c r="G102" i="4"/>
  <c r="K102" i="4" s="1"/>
  <c r="G196" i="3"/>
  <c r="G105" i="4"/>
  <c r="K105" i="4" s="1"/>
  <c r="G91" i="4"/>
  <c r="K91" i="4" s="1"/>
  <c r="G134" i="4"/>
  <c r="K134" i="4" s="1"/>
  <c r="G138" i="4"/>
  <c r="G24" i="4"/>
  <c r="K24" i="4" s="1"/>
  <c r="G45" i="4"/>
  <c r="K45" i="4" s="1"/>
  <c r="G11" i="3"/>
  <c r="G186" i="3"/>
  <c r="G188" i="3"/>
  <c r="G83" i="4"/>
  <c r="K83" i="4" s="1"/>
  <c r="G132" i="4"/>
  <c r="K132" i="4" s="1"/>
  <c r="G209" i="3"/>
  <c r="G135" i="4"/>
  <c r="K135" i="4" s="1"/>
  <c r="G210" i="3"/>
  <c r="G58" i="3"/>
  <c r="G133" i="4"/>
  <c r="K133" i="4" s="1"/>
  <c r="G136" i="4"/>
  <c r="K136" i="4" s="1"/>
  <c r="G154" i="3"/>
  <c r="G128" i="3"/>
  <c r="G44" i="3"/>
  <c r="G52" i="3"/>
  <c r="G205" i="3"/>
  <c r="G79" i="4"/>
  <c r="K79" i="4" s="1"/>
  <c r="G237" i="3"/>
  <c r="G84" i="4"/>
  <c r="G104" i="3"/>
  <c r="G138" i="3"/>
  <c r="G126" i="3"/>
  <c r="G114" i="3"/>
  <c r="G149" i="3"/>
  <c r="G54" i="3"/>
  <c r="G245" i="3"/>
  <c r="G131" i="4"/>
  <c r="K131" i="4" s="1"/>
  <c r="G116" i="3"/>
  <c r="G88" i="3"/>
  <c r="G230" i="3"/>
  <c r="G31" i="4"/>
  <c r="K31" i="4" s="1"/>
  <c r="G76" i="4"/>
  <c r="K76" i="4" s="1"/>
  <c r="G21" i="4"/>
  <c r="K21" i="4" s="1"/>
  <c r="G47" i="3"/>
  <c r="G47" i="4"/>
  <c r="K47" i="4" s="1"/>
  <c r="G46" i="3"/>
  <c r="G48" i="4"/>
  <c r="K48" i="4" s="1"/>
  <c r="G236" i="3"/>
  <c r="G16" i="3"/>
  <c r="G55" i="3"/>
  <c r="G30" i="4"/>
  <c r="K30" i="4" s="1"/>
  <c r="G26" i="3"/>
  <c r="G25" i="3"/>
  <c r="G110" i="3"/>
  <c r="G51" i="3"/>
  <c r="G12" i="4"/>
  <c r="K12" i="4" s="1"/>
  <c r="G53" i="3"/>
  <c r="G62" i="3"/>
  <c r="G10" i="3"/>
  <c r="G90" i="3"/>
  <c r="G117" i="3"/>
  <c r="G137" i="3"/>
  <c r="G96" i="4"/>
  <c r="K96" i="4" s="1"/>
  <c r="G73" i="4"/>
  <c r="K73" i="4" s="1"/>
  <c r="G139" i="3"/>
  <c r="G25" i="4"/>
  <c r="K25" i="4" s="1"/>
  <c r="G115" i="3"/>
  <c r="G121" i="3"/>
  <c r="G105" i="3"/>
  <c r="G157" i="3"/>
  <c r="G135" i="3"/>
  <c r="G201" i="3"/>
  <c r="G77" i="3"/>
  <c r="G17" i="3"/>
  <c r="G89" i="3"/>
  <c r="G100" i="3"/>
  <c r="G200" i="3"/>
  <c r="G207" i="3"/>
  <c r="G206" i="3"/>
  <c r="G13" i="3"/>
  <c r="G91" i="3"/>
  <c r="G187" i="3"/>
  <c r="G140" i="3"/>
  <c r="G234" i="3"/>
  <c r="G208" i="3"/>
  <c r="G242" i="3"/>
  <c r="H111" i="3"/>
  <c r="H12" i="3"/>
  <c r="H21" i="3"/>
  <c r="H45" i="3"/>
  <c r="H130" i="3"/>
  <c r="H40" i="3"/>
  <c r="H97" i="3"/>
  <c r="H105" i="3"/>
  <c r="H95" i="3"/>
  <c r="H100" i="3"/>
  <c r="G12" i="3"/>
  <c r="G21" i="3"/>
  <c r="H144" i="3"/>
  <c r="G45" i="3"/>
  <c r="H244" i="3"/>
  <c r="G145" i="3"/>
  <c r="G18" i="4"/>
  <c r="K18" i="4" s="1"/>
  <c r="G130" i="3"/>
  <c r="G167" i="3"/>
  <c r="G123" i="3"/>
  <c r="G142" i="3"/>
  <c r="G3" i="3"/>
  <c r="G13" i="4"/>
  <c r="K13" i="4" s="1"/>
  <c r="G19" i="3"/>
  <c r="G72" i="3"/>
  <c r="G219" i="3"/>
  <c r="G69" i="3"/>
  <c r="G35" i="3"/>
  <c r="G146" i="3"/>
  <c r="G67" i="3"/>
  <c r="G65" i="3"/>
  <c r="G30" i="3"/>
  <c r="G37" i="3"/>
  <c r="G41" i="3"/>
  <c r="G172" i="3"/>
  <c r="G129" i="3"/>
  <c r="G24" i="3"/>
  <c r="G95" i="4"/>
  <c r="K95" i="4" s="1"/>
  <c r="G32" i="3"/>
  <c r="G82" i="3"/>
  <c r="G158" i="3"/>
  <c r="G118" i="3"/>
  <c r="G80" i="3"/>
  <c r="G174" i="3"/>
  <c r="G177" i="3"/>
  <c r="G180" i="3"/>
  <c r="G179" i="3"/>
  <c r="G178" i="3"/>
  <c r="G161" i="3"/>
  <c r="G97" i="3"/>
  <c r="G94" i="4"/>
  <c r="K94" i="4" s="1"/>
  <c r="G61" i="3"/>
  <c r="G60" i="3"/>
  <c r="G107" i="3"/>
  <c r="G71" i="4"/>
  <c r="K71" i="4" s="1"/>
  <c r="G151" i="3"/>
  <c r="G96" i="3"/>
  <c r="G228" i="3"/>
  <c r="G28" i="4"/>
  <c r="K28" i="4" s="1"/>
  <c r="G181" i="3"/>
  <c r="G108" i="3"/>
  <c r="G72" i="4"/>
  <c r="K72" i="4" s="1"/>
  <c r="G75" i="3"/>
  <c r="G170" i="3"/>
  <c r="G74" i="3"/>
  <c r="G103" i="3"/>
  <c r="G70" i="4"/>
  <c r="K70" i="4" s="1"/>
  <c r="G213" i="3"/>
  <c r="G39" i="3"/>
  <c r="G42" i="3"/>
  <c r="G34" i="3"/>
  <c r="G73" i="3"/>
  <c r="G66" i="3"/>
  <c r="G79" i="3"/>
  <c r="G68" i="3"/>
  <c r="G83" i="3"/>
  <c r="G182" i="3"/>
  <c r="G6" i="3"/>
  <c r="G7" i="3"/>
  <c r="G94" i="3"/>
  <c r="G166" i="3"/>
  <c r="G171" i="3"/>
  <c r="G165" i="3"/>
  <c r="G124" i="3"/>
  <c r="G4" i="3"/>
  <c r="G6" i="4"/>
  <c r="K6" i="4" s="1"/>
  <c r="G95" i="3"/>
  <c r="G164" i="3"/>
  <c r="G163" i="3"/>
  <c r="G125" i="3"/>
  <c r="G76" i="3"/>
  <c r="G38" i="3"/>
  <c r="G33" i="3"/>
  <c r="G5" i="3"/>
  <c r="G16" i="4"/>
  <c r="K16" i="4" s="1"/>
  <c r="G143" i="3"/>
  <c r="G144" i="3"/>
  <c r="G175" i="3"/>
  <c r="G212" i="3"/>
  <c r="G173" i="3"/>
  <c r="G81" i="3"/>
  <c r="G216" i="3"/>
  <c r="G220" i="3"/>
  <c r="G223" i="3"/>
  <c r="G222" i="3"/>
  <c r="G221" i="3"/>
  <c r="G156" i="3"/>
  <c r="G111" i="3"/>
  <c r="G27" i="3"/>
  <c r="G152" i="3"/>
  <c r="G159" i="3"/>
  <c r="G109" i="3"/>
  <c r="G27" i="4"/>
  <c r="K27" i="4" s="1"/>
  <c r="G224" i="3"/>
  <c r="G101" i="3"/>
  <c r="G67" i="4"/>
  <c r="K67" i="4" s="1"/>
  <c r="G217" i="3"/>
  <c r="G131" i="3"/>
  <c r="G18" i="3"/>
  <c r="G68" i="4"/>
  <c r="K68" i="4" s="1"/>
  <c r="G102" i="3"/>
  <c r="G20" i="3"/>
  <c r="G122" i="3"/>
  <c r="G215" i="3"/>
  <c r="G132" i="3"/>
  <c r="G2" i="3"/>
  <c r="G11" i="4"/>
  <c r="K11" i="4" s="1"/>
  <c r="G59" i="3"/>
  <c r="G214" i="3"/>
  <c r="G31" i="3"/>
  <c r="G40" i="3"/>
  <c r="C9" i="4"/>
  <c r="D9" i="4"/>
  <c r="E9" i="4"/>
  <c r="F9" i="4"/>
  <c r="G9" i="4"/>
  <c r="H9" i="4"/>
  <c r="K9" i="4" l="1"/>
  <c r="C133" i="3"/>
  <c r="K1552" i="9"/>
  <c r="H1552" i="9"/>
  <c r="K1551" i="9"/>
  <c r="H1551" i="9"/>
  <c r="K1550" i="9"/>
  <c r="H1550" i="9"/>
  <c r="E1550" i="9"/>
  <c r="B1550" i="9"/>
  <c r="K1549" i="9"/>
  <c r="H1549" i="9"/>
  <c r="E1549" i="9"/>
  <c r="B1549" i="9"/>
  <c r="K1548" i="9"/>
  <c r="H1548" i="9"/>
  <c r="E1548" i="9"/>
  <c r="B1548" i="9"/>
  <c r="K1540" i="9"/>
  <c r="H1540" i="9"/>
  <c r="E1540" i="9"/>
  <c r="B1540" i="9"/>
  <c r="B1532" i="9"/>
  <c r="B1531" i="9"/>
  <c r="K1530" i="9"/>
  <c r="H1530" i="9"/>
  <c r="E1530" i="9"/>
  <c r="B1530" i="9"/>
  <c r="K1529" i="9"/>
  <c r="H1529" i="9"/>
  <c r="E1529" i="9"/>
  <c r="B1529" i="9"/>
  <c r="K1528" i="9"/>
  <c r="H1528" i="9"/>
  <c r="E1528" i="9"/>
  <c r="B1528" i="9"/>
  <c r="K1520" i="9"/>
  <c r="H1520" i="9"/>
  <c r="E1520" i="9"/>
  <c r="B1520" i="9"/>
  <c r="K1470" i="9"/>
  <c r="H1470" i="9"/>
  <c r="K1469" i="9"/>
  <c r="H1469" i="9"/>
  <c r="K1468" i="9"/>
  <c r="H1468" i="9"/>
  <c r="E1468" i="9"/>
  <c r="B1468" i="9"/>
  <c r="K1467" i="9"/>
  <c r="H1467" i="9"/>
  <c r="E1467" i="9"/>
  <c r="B1467" i="9"/>
  <c r="K1466" i="9"/>
  <c r="H1466" i="9"/>
  <c r="E1466" i="9"/>
  <c r="B1466" i="9"/>
  <c r="K1458" i="9"/>
  <c r="E1458" i="9"/>
  <c r="B1458" i="9"/>
  <c r="K1448" i="9"/>
  <c r="H1448" i="9"/>
  <c r="E1448" i="9"/>
  <c r="B1448" i="9"/>
  <c r="K1447" i="9"/>
  <c r="H1447" i="9"/>
  <c r="E1447" i="9"/>
  <c r="B1447" i="9"/>
  <c r="K1446" i="9"/>
  <c r="H1446" i="9"/>
  <c r="E1446" i="9"/>
  <c r="B1446" i="9"/>
  <c r="K1438" i="9"/>
  <c r="H1438" i="9"/>
  <c r="E1438" i="9"/>
  <c r="B1438" i="9"/>
  <c r="K1429" i="9"/>
  <c r="H1429" i="9"/>
  <c r="K1428" i="9"/>
  <c r="H1428" i="9"/>
  <c r="K1427" i="9"/>
  <c r="H1427" i="9"/>
  <c r="E1427" i="9"/>
  <c r="B1427" i="9"/>
  <c r="K1426" i="9"/>
  <c r="H1426" i="9"/>
  <c r="E1426" i="9"/>
  <c r="B1426" i="9"/>
  <c r="K1425" i="9"/>
  <c r="H1425" i="9"/>
  <c r="E1425" i="9"/>
  <c r="B1425" i="9"/>
  <c r="K1417" i="9"/>
  <c r="H1417" i="9"/>
  <c r="E1417" i="9"/>
  <c r="B1417" i="9"/>
  <c r="K1407" i="9"/>
  <c r="H1407" i="9"/>
  <c r="E1407" i="9"/>
  <c r="B1407" i="9"/>
  <c r="K1406" i="9"/>
  <c r="H1406" i="9"/>
  <c r="E1406" i="9"/>
  <c r="B1406" i="9"/>
  <c r="K1405" i="9"/>
  <c r="H1405" i="9"/>
  <c r="E1405" i="9"/>
  <c r="B1405" i="9"/>
  <c r="K1397" i="9"/>
  <c r="H1397" i="9"/>
  <c r="E1397" i="9"/>
  <c r="B1397" i="9"/>
  <c r="K1388" i="9"/>
  <c r="H1388" i="9"/>
  <c r="K1387" i="9"/>
  <c r="H1387" i="9"/>
  <c r="K1386" i="9"/>
  <c r="H1386" i="9"/>
  <c r="E1386" i="9"/>
  <c r="B1386" i="9"/>
  <c r="K1385" i="9"/>
  <c r="H1385" i="9"/>
  <c r="E1385" i="9"/>
  <c r="B1385" i="9"/>
  <c r="K1384" i="9"/>
  <c r="H1384" i="9"/>
  <c r="E1384" i="9"/>
  <c r="B1384" i="9"/>
  <c r="K1376" i="9"/>
  <c r="H1376" i="9"/>
  <c r="E1376" i="9"/>
  <c r="B1376" i="9"/>
  <c r="B1368" i="9"/>
  <c r="B1367" i="9"/>
  <c r="K1366" i="9"/>
  <c r="H1366" i="9"/>
  <c r="E1366" i="9"/>
  <c r="B1366" i="9"/>
  <c r="K1365" i="9"/>
  <c r="H1365" i="9"/>
  <c r="E1365" i="9"/>
  <c r="B1365" i="9"/>
  <c r="K1364" i="9"/>
  <c r="H1364" i="9"/>
  <c r="E1364" i="9"/>
  <c r="B1364" i="9"/>
  <c r="K1356" i="9"/>
  <c r="H1356" i="9"/>
  <c r="E1356" i="9"/>
  <c r="B1356" i="9"/>
  <c r="K1347" i="9"/>
  <c r="H1347" i="9"/>
  <c r="E1347" i="9"/>
  <c r="K1346" i="9"/>
  <c r="H1346" i="9"/>
  <c r="E1346" i="9"/>
  <c r="K1345" i="9"/>
  <c r="H1345" i="9"/>
  <c r="E1345" i="9"/>
  <c r="B1345" i="9"/>
  <c r="K1344" i="9"/>
  <c r="H1344" i="9"/>
  <c r="E1344" i="9"/>
  <c r="B1344" i="9"/>
  <c r="K1343" i="9"/>
  <c r="H1343" i="9"/>
  <c r="E1343" i="9"/>
  <c r="B1343" i="9"/>
  <c r="K1335" i="9"/>
  <c r="H1335" i="9"/>
  <c r="E1335" i="9"/>
  <c r="B1335" i="9"/>
  <c r="K1325" i="9"/>
  <c r="H1325" i="9"/>
  <c r="E1325" i="9"/>
  <c r="B1325" i="9"/>
  <c r="K1324" i="9"/>
  <c r="H1324" i="9"/>
  <c r="E1324" i="9"/>
  <c r="B1324" i="9"/>
  <c r="K1323" i="9"/>
  <c r="H1323" i="9"/>
  <c r="E1323" i="9"/>
  <c r="B1323" i="9"/>
  <c r="K1315" i="9"/>
  <c r="H1315" i="9"/>
  <c r="E1315" i="9"/>
  <c r="B1315" i="9"/>
  <c r="B987" i="9"/>
  <c r="E987" i="9"/>
  <c r="H987" i="9"/>
  <c r="K987" i="9"/>
  <c r="B995" i="9"/>
  <c r="E995" i="9"/>
  <c r="H995" i="9"/>
  <c r="K995" i="9"/>
  <c r="B996" i="9"/>
  <c r="E996" i="9"/>
  <c r="H996" i="9"/>
  <c r="K996" i="9"/>
  <c r="B997" i="9"/>
  <c r="E997" i="9"/>
  <c r="H997" i="9"/>
  <c r="K997" i="9"/>
  <c r="B998" i="9"/>
  <c r="E998" i="9"/>
  <c r="B999" i="9"/>
  <c r="E999" i="9"/>
  <c r="B1007" i="9"/>
  <c r="E1007" i="9"/>
  <c r="H1007" i="9"/>
  <c r="K1007" i="9"/>
  <c r="B1015" i="9"/>
  <c r="E1015" i="9"/>
  <c r="H1015" i="9"/>
  <c r="K1015" i="9"/>
  <c r="B1016" i="9"/>
  <c r="E1016" i="9"/>
  <c r="H1016" i="9"/>
  <c r="K1016" i="9"/>
  <c r="B1017" i="9"/>
  <c r="E1017" i="9"/>
  <c r="H1017" i="9"/>
  <c r="K1017" i="9"/>
  <c r="E1018" i="9"/>
  <c r="H1018" i="9"/>
  <c r="K1018" i="9"/>
  <c r="E1019" i="9"/>
  <c r="H1019" i="9"/>
  <c r="K1019" i="9"/>
  <c r="C75" i="4"/>
  <c r="D75" i="4"/>
  <c r="E75" i="4"/>
  <c r="F75" i="4"/>
  <c r="H75" i="4"/>
  <c r="E1409" i="9"/>
  <c r="H5" i="4"/>
  <c r="F5" i="4"/>
  <c r="E5" i="4"/>
  <c r="D5" i="4"/>
  <c r="C5" i="4"/>
  <c r="C29" i="4"/>
  <c r="D29" i="4"/>
  <c r="E29" i="4"/>
  <c r="F29" i="4"/>
  <c r="H29" i="4"/>
  <c r="C19" i="4"/>
  <c r="D19" i="4"/>
  <c r="E19" i="4"/>
  <c r="F19" i="4"/>
  <c r="H19" i="4"/>
  <c r="C89" i="4"/>
  <c r="D89" i="4"/>
  <c r="E89" i="4"/>
  <c r="F89" i="4"/>
  <c r="H89" i="4"/>
  <c r="K1532" i="9"/>
  <c r="B1470" i="9"/>
  <c r="B1469" i="9"/>
  <c r="G75" i="4"/>
  <c r="E1388" i="9"/>
  <c r="E1327" i="9"/>
  <c r="E1326" i="9"/>
  <c r="K1327" i="9"/>
  <c r="K1326" i="9"/>
  <c r="E1552" i="9"/>
  <c r="K999" i="9"/>
  <c r="B1552" i="9"/>
  <c r="E1368" i="9"/>
  <c r="E1367" i="9"/>
  <c r="H17" i="11"/>
  <c r="F17" i="11"/>
  <c r="E17" i="11"/>
  <c r="D17" i="11"/>
  <c r="C17" i="11"/>
  <c r="H16" i="11"/>
  <c r="F16" i="11"/>
  <c r="E16" i="11"/>
  <c r="D16" i="11"/>
  <c r="C16" i="11"/>
  <c r="H15" i="11"/>
  <c r="G15" i="11"/>
  <c r="F15" i="11"/>
  <c r="E15" i="11"/>
  <c r="D15" i="11"/>
  <c r="C15" i="11"/>
  <c r="H14" i="11"/>
  <c r="F14" i="11"/>
  <c r="E14" i="11"/>
  <c r="D14" i="11"/>
  <c r="C14" i="11"/>
  <c r="H13" i="11"/>
  <c r="F13" i="11"/>
  <c r="E13" i="11"/>
  <c r="D13" i="11"/>
  <c r="C13" i="11"/>
  <c r="H12" i="11"/>
  <c r="F12" i="11"/>
  <c r="E12" i="11"/>
  <c r="D12" i="11"/>
  <c r="C12" i="11"/>
  <c r="K75" i="4" l="1"/>
  <c r="E1387" i="9"/>
  <c r="E1408" i="9"/>
  <c r="K1531" i="9"/>
  <c r="E1551" i="9"/>
  <c r="K998" i="9"/>
  <c r="B1551" i="9"/>
  <c r="K363" i="10"/>
  <c r="H363" i="10"/>
  <c r="E363" i="10"/>
  <c r="B363" i="10"/>
  <c r="K362" i="10"/>
  <c r="H362" i="10"/>
  <c r="E362" i="10"/>
  <c r="B362" i="10"/>
  <c r="K361" i="10"/>
  <c r="H361" i="10"/>
  <c r="E361" i="10"/>
  <c r="B361" i="10"/>
  <c r="K360" i="10"/>
  <c r="H360" i="10"/>
  <c r="E360" i="10"/>
  <c r="B360" i="10"/>
  <c r="K359" i="10"/>
  <c r="H359" i="10"/>
  <c r="E359" i="10"/>
  <c r="B359" i="10"/>
  <c r="K351" i="10"/>
  <c r="H351" i="10"/>
  <c r="E351" i="10"/>
  <c r="B351" i="10"/>
  <c r="K343" i="10"/>
  <c r="H343" i="10"/>
  <c r="E343" i="10"/>
  <c r="B343" i="10"/>
  <c r="K342" i="10"/>
  <c r="H342" i="10"/>
  <c r="E342" i="10"/>
  <c r="B342" i="10"/>
  <c r="K341" i="10"/>
  <c r="H341" i="10"/>
  <c r="E341" i="10"/>
  <c r="B341" i="10"/>
  <c r="K340" i="10"/>
  <c r="H340" i="10"/>
  <c r="E340" i="10"/>
  <c r="B340" i="10"/>
  <c r="K339" i="10"/>
  <c r="H339" i="10"/>
  <c r="E339" i="10"/>
  <c r="B339" i="10"/>
  <c r="K331" i="10"/>
  <c r="H331" i="10"/>
  <c r="E331" i="10"/>
  <c r="B331" i="10"/>
  <c r="K322" i="10"/>
  <c r="H322" i="10"/>
  <c r="E322" i="10"/>
  <c r="B322" i="10"/>
  <c r="K321" i="10"/>
  <c r="H321" i="10"/>
  <c r="E321" i="10"/>
  <c r="B321" i="10"/>
  <c r="K320" i="10"/>
  <c r="H320" i="10"/>
  <c r="E320" i="10"/>
  <c r="B320" i="10"/>
  <c r="K319" i="10"/>
  <c r="H319" i="10"/>
  <c r="E319" i="10"/>
  <c r="B319" i="10"/>
  <c r="K318" i="10"/>
  <c r="H318" i="10"/>
  <c r="E318" i="10"/>
  <c r="B318" i="10"/>
  <c r="K310" i="10"/>
  <c r="H310" i="10"/>
  <c r="E310" i="10"/>
  <c r="B310" i="10"/>
  <c r="K302" i="10"/>
  <c r="H302" i="10"/>
  <c r="E302" i="10"/>
  <c r="B302" i="10"/>
  <c r="K301" i="10"/>
  <c r="H301" i="10"/>
  <c r="E301" i="10"/>
  <c r="B301" i="10"/>
  <c r="K300" i="10"/>
  <c r="H300" i="10"/>
  <c r="E300" i="10"/>
  <c r="B300" i="10"/>
  <c r="K299" i="10"/>
  <c r="H299" i="10"/>
  <c r="E299" i="10"/>
  <c r="B299" i="10"/>
  <c r="K298" i="10"/>
  <c r="H298" i="10"/>
  <c r="E298" i="10"/>
  <c r="B298" i="10"/>
  <c r="K290" i="10"/>
  <c r="H290" i="10"/>
  <c r="E290" i="10"/>
  <c r="B290" i="10"/>
  <c r="K281" i="10"/>
  <c r="H281" i="10"/>
  <c r="E281" i="10"/>
  <c r="B281" i="10"/>
  <c r="K280" i="10"/>
  <c r="H280" i="10"/>
  <c r="E280" i="10"/>
  <c r="B280" i="10"/>
  <c r="K279" i="10"/>
  <c r="H279" i="10"/>
  <c r="E279" i="10"/>
  <c r="B279" i="10"/>
  <c r="K278" i="10"/>
  <c r="H278" i="10"/>
  <c r="E278" i="10"/>
  <c r="B278" i="10"/>
  <c r="K277" i="10"/>
  <c r="H277" i="10"/>
  <c r="E277" i="10"/>
  <c r="B277" i="10"/>
  <c r="K269" i="10"/>
  <c r="H269" i="10"/>
  <c r="E269" i="10"/>
  <c r="B269" i="10"/>
  <c r="K261" i="10"/>
  <c r="H261" i="10"/>
  <c r="E261" i="10"/>
  <c r="B261" i="10"/>
  <c r="K260" i="10"/>
  <c r="H260" i="10"/>
  <c r="E260" i="10"/>
  <c r="B260" i="10"/>
  <c r="K259" i="10"/>
  <c r="H259" i="10"/>
  <c r="E259" i="10"/>
  <c r="B259" i="10"/>
  <c r="K258" i="10"/>
  <c r="H258" i="10"/>
  <c r="E258" i="10"/>
  <c r="B258" i="10"/>
  <c r="K257" i="10"/>
  <c r="H257" i="10"/>
  <c r="E257" i="10"/>
  <c r="B257" i="10"/>
  <c r="K249" i="10"/>
  <c r="H249" i="10"/>
  <c r="E249" i="10"/>
  <c r="B249" i="10"/>
  <c r="K240" i="10"/>
  <c r="H240" i="10"/>
  <c r="E240" i="10"/>
  <c r="B240" i="10"/>
  <c r="K239" i="10"/>
  <c r="H239" i="10"/>
  <c r="E239" i="10"/>
  <c r="B239" i="10"/>
  <c r="K238" i="10"/>
  <c r="H238" i="10"/>
  <c r="E238" i="10"/>
  <c r="B238" i="10"/>
  <c r="K237" i="10"/>
  <c r="H237" i="10"/>
  <c r="E237" i="10"/>
  <c r="B237" i="10"/>
  <c r="K236" i="10"/>
  <c r="H236" i="10"/>
  <c r="E236" i="10"/>
  <c r="B236" i="10"/>
  <c r="K228" i="10"/>
  <c r="H228" i="10"/>
  <c r="E228" i="10"/>
  <c r="B228" i="10"/>
  <c r="K220" i="10"/>
  <c r="H220" i="10"/>
  <c r="E220" i="10"/>
  <c r="B220" i="10"/>
  <c r="K219" i="10"/>
  <c r="H219" i="10"/>
  <c r="E219" i="10"/>
  <c r="B219" i="10"/>
  <c r="K218" i="10"/>
  <c r="H218" i="10"/>
  <c r="E218" i="10"/>
  <c r="B218" i="10"/>
  <c r="K217" i="10"/>
  <c r="H217" i="10"/>
  <c r="E217" i="10"/>
  <c r="B217" i="10"/>
  <c r="K216" i="10"/>
  <c r="H216" i="10"/>
  <c r="E216" i="10"/>
  <c r="B216" i="10"/>
  <c r="K208" i="10"/>
  <c r="H208" i="10"/>
  <c r="E208" i="10"/>
  <c r="B208" i="10"/>
  <c r="K199" i="10"/>
  <c r="H199" i="10"/>
  <c r="E199" i="10"/>
  <c r="K198" i="10"/>
  <c r="H198" i="10"/>
  <c r="E198" i="10"/>
  <c r="K197" i="10"/>
  <c r="H197" i="10"/>
  <c r="E197" i="10"/>
  <c r="B197" i="10"/>
  <c r="K196" i="10"/>
  <c r="H196" i="10"/>
  <c r="E196" i="10"/>
  <c r="B196" i="10"/>
  <c r="K195" i="10"/>
  <c r="H195" i="10"/>
  <c r="E195" i="10"/>
  <c r="B195" i="10"/>
  <c r="K187" i="10"/>
  <c r="H187" i="10"/>
  <c r="E187" i="10"/>
  <c r="B187" i="10"/>
  <c r="K179" i="10"/>
  <c r="E179" i="10"/>
  <c r="B179" i="10"/>
  <c r="K178" i="10"/>
  <c r="E178" i="10"/>
  <c r="B178" i="10"/>
  <c r="K177" i="10"/>
  <c r="H177" i="10"/>
  <c r="E177" i="10"/>
  <c r="B177" i="10"/>
  <c r="K176" i="10"/>
  <c r="H176" i="10"/>
  <c r="E176" i="10"/>
  <c r="B176" i="10"/>
  <c r="K175" i="10"/>
  <c r="H175" i="10"/>
  <c r="E175" i="10"/>
  <c r="B175" i="10"/>
  <c r="K167" i="10"/>
  <c r="H167" i="10"/>
  <c r="E167" i="10"/>
  <c r="B167" i="10"/>
  <c r="K158" i="10"/>
  <c r="H158" i="10"/>
  <c r="E158" i="10"/>
  <c r="B158" i="10"/>
  <c r="K157" i="10"/>
  <c r="H157" i="10"/>
  <c r="E157" i="10"/>
  <c r="B157" i="10"/>
  <c r="K156" i="10"/>
  <c r="H156" i="10"/>
  <c r="E156" i="10"/>
  <c r="B156" i="10"/>
  <c r="K155" i="10"/>
  <c r="H155" i="10"/>
  <c r="E155" i="10"/>
  <c r="B155" i="10"/>
  <c r="K154" i="10"/>
  <c r="H154" i="10"/>
  <c r="E154" i="10"/>
  <c r="B154" i="10"/>
  <c r="K146" i="10"/>
  <c r="H146" i="10"/>
  <c r="E146" i="10"/>
  <c r="B146" i="10"/>
  <c r="K136" i="10"/>
  <c r="H136" i="10"/>
  <c r="E136" i="10"/>
  <c r="B136" i="10"/>
  <c r="K135" i="10"/>
  <c r="H135" i="10"/>
  <c r="E135" i="10"/>
  <c r="B135" i="10"/>
  <c r="K134" i="10"/>
  <c r="H134" i="10"/>
  <c r="E134" i="10"/>
  <c r="B134" i="10"/>
  <c r="K126" i="10"/>
  <c r="H126" i="10"/>
  <c r="E126" i="10"/>
  <c r="B126" i="10"/>
  <c r="K117" i="10"/>
  <c r="H117" i="10"/>
  <c r="K116" i="10"/>
  <c r="H116" i="10"/>
  <c r="K115" i="10"/>
  <c r="H115" i="10"/>
  <c r="E115" i="10"/>
  <c r="B115" i="10"/>
  <c r="K114" i="10"/>
  <c r="H114" i="10"/>
  <c r="E114" i="10"/>
  <c r="B114" i="10"/>
  <c r="K113" i="10"/>
  <c r="H113" i="10"/>
  <c r="E113" i="10"/>
  <c r="B113" i="10"/>
  <c r="K105" i="10"/>
  <c r="H105" i="10"/>
  <c r="E105" i="10"/>
  <c r="B105" i="10"/>
  <c r="K97" i="10"/>
  <c r="K96" i="10"/>
  <c r="K95" i="10"/>
  <c r="H95" i="10"/>
  <c r="E95" i="10"/>
  <c r="B95" i="10"/>
  <c r="K94" i="10"/>
  <c r="H94" i="10"/>
  <c r="E94" i="10"/>
  <c r="B94" i="10"/>
  <c r="K93" i="10"/>
  <c r="H93" i="10"/>
  <c r="E93" i="10"/>
  <c r="B93" i="10"/>
  <c r="K85" i="10"/>
  <c r="H85" i="10"/>
  <c r="E85" i="10"/>
  <c r="B85" i="10"/>
  <c r="K76" i="10"/>
  <c r="H76" i="10"/>
  <c r="B76" i="10"/>
  <c r="K75" i="10"/>
  <c r="H75" i="10"/>
  <c r="B75" i="10"/>
  <c r="K74" i="10"/>
  <c r="H74" i="10"/>
  <c r="E74" i="10"/>
  <c r="B74" i="10"/>
  <c r="K73" i="10"/>
  <c r="H73" i="10"/>
  <c r="E73" i="10"/>
  <c r="B73" i="10"/>
  <c r="K72" i="10"/>
  <c r="H72" i="10"/>
  <c r="E72" i="10"/>
  <c r="B72" i="10"/>
  <c r="K64" i="10"/>
  <c r="H64" i="10"/>
  <c r="E64" i="10"/>
  <c r="B64" i="10"/>
  <c r="K56" i="10"/>
  <c r="H56" i="10"/>
  <c r="K55" i="10"/>
  <c r="H55" i="10"/>
  <c r="K54" i="10"/>
  <c r="H54" i="10"/>
  <c r="E54" i="10"/>
  <c r="B54" i="10"/>
  <c r="K53" i="10"/>
  <c r="H53" i="10"/>
  <c r="E53" i="10"/>
  <c r="B53" i="10"/>
  <c r="K52" i="10"/>
  <c r="H52" i="10"/>
  <c r="E52" i="10"/>
  <c r="B52" i="10"/>
  <c r="K44" i="10"/>
  <c r="H44" i="10"/>
  <c r="E44" i="10"/>
  <c r="B44" i="10"/>
  <c r="K35" i="10"/>
  <c r="H35" i="10"/>
  <c r="E35" i="10"/>
  <c r="K34" i="10"/>
  <c r="H34" i="10"/>
  <c r="E34" i="10"/>
  <c r="K33" i="10"/>
  <c r="H33" i="10"/>
  <c r="E33" i="10"/>
  <c r="B33" i="10"/>
  <c r="K32" i="10"/>
  <c r="H32" i="10"/>
  <c r="E32" i="10"/>
  <c r="B32" i="10"/>
  <c r="K31" i="10"/>
  <c r="H31" i="10"/>
  <c r="E31" i="10"/>
  <c r="B31" i="10"/>
  <c r="K23" i="10"/>
  <c r="H23" i="10"/>
  <c r="E23" i="10"/>
  <c r="B23" i="10"/>
  <c r="K15" i="10"/>
  <c r="K14" i="10"/>
  <c r="K13" i="10"/>
  <c r="H13" i="10"/>
  <c r="E13" i="10"/>
  <c r="B13" i="10"/>
  <c r="K12" i="10"/>
  <c r="H12" i="10"/>
  <c r="E12" i="10"/>
  <c r="B12" i="10"/>
  <c r="K11" i="10"/>
  <c r="H11" i="10"/>
  <c r="E11" i="10"/>
  <c r="B11" i="10"/>
  <c r="K3" i="10"/>
  <c r="H3" i="10"/>
  <c r="E3" i="10"/>
  <c r="B3" i="10"/>
  <c r="B441" i="9"/>
  <c r="K359" i="9"/>
  <c r="K1409" i="9"/>
  <c r="K1408" i="9"/>
  <c r="C26" i="4"/>
  <c r="D26" i="4"/>
  <c r="E26" i="4"/>
  <c r="F26" i="4"/>
  <c r="H26" i="4"/>
  <c r="D45" i="3"/>
  <c r="E1470" i="9"/>
  <c r="E1469" i="9"/>
  <c r="K1306" i="9"/>
  <c r="H1306" i="9"/>
  <c r="K1305" i="9"/>
  <c r="H1305" i="9"/>
  <c r="K1304" i="9"/>
  <c r="H1304" i="9"/>
  <c r="E1304" i="9"/>
  <c r="B1304" i="9"/>
  <c r="K1303" i="9"/>
  <c r="H1303" i="9"/>
  <c r="E1303" i="9"/>
  <c r="B1303" i="9"/>
  <c r="K1302" i="9"/>
  <c r="H1302" i="9"/>
  <c r="E1302" i="9"/>
  <c r="B1302" i="9"/>
  <c r="K1294" i="9"/>
  <c r="H1294" i="9"/>
  <c r="E1294" i="9"/>
  <c r="B1294" i="9"/>
  <c r="B1286" i="9"/>
  <c r="B1285" i="9"/>
  <c r="K1284" i="9"/>
  <c r="H1284" i="9"/>
  <c r="E1284" i="9"/>
  <c r="B1284" i="9"/>
  <c r="K1283" i="9"/>
  <c r="H1283" i="9"/>
  <c r="E1283" i="9"/>
  <c r="B1283" i="9"/>
  <c r="K1282" i="9"/>
  <c r="H1282" i="9"/>
  <c r="E1282" i="9"/>
  <c r="B1282" i="9"/>
  <c r="K1274" i="9"/>
  <c r="H1274" i="9"/>
  <c r="E1274" i="9"/>
  <c r="B1274" i="9"/>
  <c r="K1265" i="9"/>
  <c r="H1265" i="9"/>
  <c r="E1265" i="9"/>
  <c r="K1264" i="9"/>
  <c r="H1264" i="9"/>
  <c r="E1264" i="9"/>
  <c r="K1263" i="9"/>
  <c r="H1263" i="9"/>
  <c r="E1263" i="9"/>
  <c r="B1263" i="9"/>
  <c r="K1262" i="9"/>
  <c r="H1262" i="9"/>
  <c r="E1262" i="9"/>
  <c r="B1262" i="9"/>
  <c r="K1261" i="9"/>
  <c r="H1261" i="9"/>
  <c r="E1261" i="9"/>
  <c r="B1261" i="9"/>
  <c r="K1253" i="9"/>
  <c r="H1253" i="9"/>
  <c r="E1253" i="9"/>
  <c r="B1253" i="9"/>
  <c r="K1245" i="9"/>
  <c r="E1245" i="9"/>
  <c r="B1245" i="9"/>
  <c r="K1244" i="9"/>
  <c r="E1244" i="9"/>
  <c r="B1244" i="9"/>
  <c r="K1243" i="9"/>
  <c r="H1243" i="9"/>
  <c r="E1243" i="9"/>
  <c r="B1243" i="9"/>
  <c r="K1242" i="9"/>
  <c r="H1242" i="9"/>
  <c r="E1242" i="9"/>
  <c r="B1242" i="9"/>
  <c r="K1241" i="9"/>
  <c r="H1241" i="9"/>
  <c r="E1241" i="9"/>
  <c r="B1241" i="9"/>
  <c r="K1233" i="9"/>
  <c r="H1233" i="9"/>
  <c r="E1233" i="9"/>
  <c r="B1233" i="9"/>
  <c r="K1224" i="9"/>
  <c r="H1224" i="9"/>
  <c r="E1224" i="9"/>
  <c r="B1224" i="9"/>
  <c r="K1223" i="9"/>
  <c r="H1223" i="9"/>
  <c r="E1223" i="9"/>
  <c r="B1223" i="9"/>
  <c r="K1222" i="9"/>
  <c r="H1222" i="9"/>
  <c r="E1222" i="9"/>
  <c r="B1222" i="9"/>
  <c r="K1221" i="9"/>
  <c r="H1221" i="9"/>
  <c r="E1221" i="9"/>
  <c r="B1221" i="9"/>
  <c r="K1220" i="9"/>
  <c r="H1220" i="9"/>
  <c r="E1220" i="9"/>
  <c r="B1220" i="9"/>
  <c r="K1212" i="9"/>
  <c r="H1212" i="9"/>
  <c r="E1212" i="9"/>
  <c r="B1212" i="9"/>
  <c r="K1204" i="9"/>
  <c r="H1204" i="9"/>
  <c r="K1203" i="9"/>
  <c r="H1203" i="9"/>
  <c r="K1202" i="9"/>
  <c r="H1202" i="9"/>
  <c r="E1202" i="9"/>
  <c r="B1202" i="9"/>
  <c r="K1201" i="9"/>
  <c r="H1201" i="9"/>
  <c r="E1201" i="9"/>
  <c r="B1201" i="9"/>
  <c r="K1200" i="9"/>
  <c r="H1200" i="9"/>
  <c r="E1200" i="9"/>
  <c r="B1200" i="9"/>
  <c r="K1192" i="9"/>
  <c r="H1192" i="9"/>
  <c r="E1192" i="9"/>
  <c r="B1192" i="9"/>
  <c r="K1183" i="9"/>
  <c r="H1183" i="9"/>
  <c r="K1182" i="9"/>
  <c r="H1182" i="9"/>
  <c r="K1181" i="9"/>
  <c r="H1181" i="9"/>
  <c r="E1181" i="9"/>
  <c r="B1181" i="9"/>
  <c r="K1180" i="9"/>
  <c r="H1180" i="9"/>
  <c r="E1180" i="9"/>
  <c r="B1180" i="9"/>
  <c r="K1179" i="9"/>
  <c r="H1179" i="9"/>
  <c r="E1179" i="9"/>
  <c r="B1179" i="9"/>
  <c r="K1171" i="9"/>
  <c r="H1171" i="9"/>
  <c r="E1171" i="9"/>
  <c r="B1171" i="9"/>
  <c r="K1163" i="9"/>
  <c r="B1163" i="9"/>
  <c r="K1162" i="9"/>
  <c r="B1162" i="9"/>
  <c r="K1161" i="9"/>
  <c r="H1161" i="9"/>
  <c r="E1161" i="9"/>
  <c r="B1161" i="9"/>
  <c r="K1160" i="9"/>
  <c r="H1160" i="9"/>
  <c r="E1160" i="9"/>
  <c r="B1160" i="9"/>
  <c r="K1159" i="9"/>
  <c r="H1159" i="9"/>
  <c r="E1159" i="9"/>
  <c r="B1159" i="9"/>
  <c r="K1151" i="9"/>
  <c r="H1151" i="9"/>
  <c r="E1151" i="9"/>
  <c r="B1151" i="9"/>
  <c r="K1142" i="9"/>
  <c r="H1142" i="9"/>
  <c r="E1142" i="9"/>
  <c r="K1141" i="9"/>
  <c r="H1141" i="9"/>
  <c r="E1141" i="9"/>
  <c r="K1140" i="9"/>
  <c r="H1140" i="9"/>
  <c r="E1140" i="9"/>
  <c r="B1140" i="9"/>
  <c r="K1139" i="9"/>
  <c r="H1139" i="9"/>
  <c r="E1139" i="9"/>
  <c r="B1139" i="9"/>
  <c r="K1138" i="9"/>
  <c r="H1138" i="9"/>
  <c r="E1138" i="9"/>
  <c r="B1138" i="9"/>
  <c r="K1130" i="9"/>
  <c r="H1130" i="9"/>
  <c r="E1130" i="9"/>
  <c r="B1130" i="9"/>
  <c r="E1122" i="9"/>
  <c r="E1121" i="9"/>
  <c r="K1120" i="9"/>
  <c r="H1120" i="9"/>
  <c r="E1120" i="9"/>
  <c r="B1120" i="9"/>
  <c r="K1119" i="9"/>
  <c r="H1119" i="9"/>
  <c r="E1119" i="9"/>
  <c r="B1119" i="9"/>
  <c r="K1118" i="9"/>
  <c r="H1118" i="9"/>
  <c r="E1118" i="9"/>
  <c r="B1118" i="9"/>
  <c r="K1110" i="9"/>
  <c r="H1110" i="9"/>
  <c r="E1110" i="9"/>
  <c r="B1110" i="9"/>
  <c r="K1101" i="9"/>
  <c r="H1101" i="9"/>
  <c r="B1101" i="9"/>
  <c r="K1100" i="9"/>
  <c r="H1100" i="9"/>
  <c r="B1100" i="9"/>
  <c r="K1099" i="9"/>
  <c r="H1099" i="9"/>
  <c r="E1099" i="9"/>
  <c r="B1099" i="9"/>
  <c r="K1098" i="9"/>
  <c r="H1098" i="9"/>
  <c r="E1098" i="9"/>
  <c r="B1098" i="9"/>
  <c r="K1097" i="9"/>
  <c r="H1097" i="9"/>
  <c r="E1097" i="9"/>
  <c r="B1097" i="9"/>
  <c r="K1089" i="9"/>
  <c r="H1089" i="9"/>
  <c r="E1089" i="9"/>
  <c r="B1089" i="9"/>
  <c r="E1081" i="9"/>
  <c r="E1080" i="9"/>
  <c r="K1079" i="9"/>
  <c r="H1079" i="9"/>
  <c r="E1079" i="9"/>
  <c r="B1079" i="9"/>
  <c r="K1078" i="9"/>
  <c r="H1078" i="9"/>
  <c r="E1078" i="9"/>
  <c r="B1078" i="9"/>
  <c r="K1077" i="9"/>
  <c r="H1077" i="9"/>
  <c r="E1077" i="9"/>
  <c r="B1077" i="9"/>
  <c r="K1069" i="9"/>
  <c r="H1069" i="9"/>
  <c r="E1069" i="9"/>
  <c r="B1069" i="9"/>
  <c r="K1060" i="9"/>
  <c r="H1060" i="9"/>
  <c r="K1059" i="9"/>
  <c r="H1059" i="9"/>
  <c r="K1058" i="9"/>
  <c r="H1058" i="9"/>
  <c r="E1058" i="9"/>
  <c r="B1058" i="9"/>
  <c r="K1057" i="9"/>
  <c r="H1057" i="9"/>
  <c r="E1057" i="9"/>
  <c r="B1057" i="9"/>
  <c r="K1056" i="9"/>
  <c r="H1056" i="9"/>
  <c r="E1056" i="9"/>
  <c r="B1056" i="9"/>
  <c r="K1048" i="9"/>
  <c r="H1048" i="9"/>
  <c r="E1048" i="9"/>
  <c r="B1048" i="9"/>
  <c r="K1040" i="9"/>
  <c r="H1040" i="9"/>
  <c r="E1040" i="9"/>
  <c r="K1039" i="9"/>
  <c r="H1039" i="9"/>
  <c r="E1039" i="9"/>
  <c r="K1038" i="9"/>
  <c r="H1038" i="9"/>
  <c r="E1038" i="9"/>
  <c r="B1038" i="9"/>
  <c r="K1037" i="9"/>
  <c r="H1037" i="9"/>
  <c r="E1037" i="9"/>
  <c r="B1037" i="9"/>
  <c r="K1036" i="9"/>
  <c r="H1036" i="9"/>
  <c r="E1036" i="9"/>
  <c r="B1036" i="9"/>
  <c r="K1028" i="9"/>
  <c r="H1028" i="9"/>
  <c r="E1028" i="9"/>
  <c r="B1028" i="9"/>
  <c r="K978" i="9"/>
  <c r="H978" i="9"/>
  <c r="K977" i="9"/>
  <c r="H977" i="9"/>
  <c r="K976" i="9"/>
  <c r="H976" i="9"/>
  <c r="E976" i="9"/>
  <c r="B976" i="9"/>
  <c r="K975" i="9"/>
  <c r="H975" i="9"/>
  <c r="E975" i="9"/>
  <c r="B975" i="9"/>
  <c r="K974" i="9"/>
  <c r="H974" i="9"/>
  <c r="E974" i="9"/>
  <c r="B974" i="9"/>
  <c r="K966" i="9"/>
  <c r="H966" i="9"/>
  <c r="E966" i="9"/>
  <c r="B966" i="9"/>
  <c r="H958" i="9"/>
  <c r="E958" i="9"/>
  <c r="H957" i="9"/>
  <c r="E957" i="9"/>
  <c r="K956" i="9"/>
  <c r="H956" i="9"/>
  <c r="E956" i="9"/>
  <c r="B956" i="9"/>
  <c r="K955" i="9"/>
  <c r="H955" i="9"/>
  <c r="E955" i="9"/>
  <c r="B955" i="9"/>
  <c r="K954" i="9"/>
  <c r="H954" i="9"/>
  <c r="E954" i="9"/>
  <c r="B954" i="9"/>
  <c r="K946" i="9"/>
  <c r="H946" i="9"/>
  <c r="E946" i="9"/>
  <c r="B946" i="9"/>
  <c r="K937" i="9"/>
  <c r="K936" i="9"/>
  <c r="K935" i="9"/>
  <c r="H935" i="9"/>
  <c r="E935" i="9"/>
  <c r="B935" i="9"/>
  <c r="K934" i="9"/>
  <c r="H934" i="9"/>
  <c r="E934" i="9"/>
  <c r="B934" i="9"/>
  <c r="K933" i="9"/>
  <c r="H933" i="9"/>
  <c r="E933" i="9"/>
  <c r="B933" i="9"/>
  <c r="K925" i="9"/>
  <c r="H925" i="9"/>
  <c r="E925" i="9"/>
  <c r="B925" i="9"/>
  <c r="K915" i="9"/>
  <c r="H915" i="9"/>
  <c r="E915" i="9"/>
  <c r="B915" i="9"/>
  <c r="K914" i="9"/>
  <c r="H914" i="9"/>
  <c r="E914" i="9"/>
  <c r="B914" i="9"/>
  <c r="K913" i="9"/>
  <c r="H913" i="9"/>
  <c r="E913" i="9"/>
  <c r="B913" i="9"/>
  <c r="K905" i="9"/>
  <c r="H905" i="9"/>
  <c r="E905" i="9"/>
  <c r="B905" i="9"/>
  <c r="H896" i="9"/>
  <c r="H895" i="9"/>
  <c r="K894" i="9"/>
  <c r="H894" i="9"/>
  <c r="E894" i="9"/>
  <c r="B894" i="9"/>
  <c r="K893" i="9"/>
  <c r="H893" i="9"/>
  <c r="E893" i="9"/>
  <c r="B893" i="9"/>
  <c r="K892" i="9"/>
  <c r="H892" i="9"/>
  <c r="E892" i="9"/>
  <c r="B892" i="9"/>
  <c r="K884" i="9"/>
  <c r="H884" i="9"/>
  <c r="E884" i="9"/>
  <c r="B884" i="9"/>
  <c r="K874" i="9"/>
  <c r="H874" i="9"/>
  <c r="E874" i="9"/>
  <c r="B874" i="9"/>
  <c r="K873" i="9"/>
  <c r="H873" i="9"/>
  <c r="E873" i="9"/>
  <c r="B873" i="9"/>
  <c r="K872" i="9"/>
  <c r="H872" i="9"/>
  <c r="E872" i="9"/>
  <c r="B872" i="9"/>
  <c r="K864" i="9"/>
  <c r="H864" i="9"/>
  <c r="E864" i="9"/>
  <c r="B864" i="9"/>
  <c r="K853" i="9"/>
  <c r="H853" i="9"/>
  <c r="E853" i="9"/>
  <c r="B853" i="9"/>
  <c r="K852" i="9"/>
  <c r="H852" i="9"/>
  <c r="E852" i="9"/>
  <c r="B852" i="9"/>
  <c r="K851" i="9"/>
  <c r="H851" i="9"/>
  <c r="E851" i="9"/>
  <c r="B851" i="9"/>
  <c r="K843" i="9"/>
  <c r="H843" i="9"/>
  <c r="E843" i="9"/>
  <c r="B843" i="9"/>
  <c r="K833" i="9"/>
  <c r="H833" i="9"/>
  <c r="E833" i="9"/>
  <c r="B833" i="9"/>
  <c r="K832" i="9"/>
  <c r="H832" i="9"/>
  <c r="E832" i="9"/>
  <c r="B832" i="9"/>
  <c r="K831" i="9"/>
  <c r="H831" i="9"/>
  <c r="E831" i="9"/>
  <c r="B831" i="9"/>
  <c r="K823" i="9"/>
  <c r="H823" i="9"/>
  <c r="E823" i="9"/>
  <c r="B823" i="9"/>
  <c r="K814" i="9"/>
  <c r="K813" i="9"/>
  <c r="K812" i="9"/>
  <c r="H812" i="9"/>
  <c r="E812" i="9"/>
  <c r="B812" i="9"/>
  <c r="K811" i="9"/>
  <c r="H811" i="9"/>
  <c r="E811" i="9"/>
  <c r="B811" i="9"/>
  <c r="K810" i="9"/>
  <c r="H810" i="9"/>
  <c r="E810" i="9"/>
  <c r="B810" i="9"/>
  <c r="K802" i="9"/>
  <c r="H802" i="9"/>
  <c r="E802" i="9"/>
  <c r="B802" i="9"/>
  <c r="K792" i="9"/>
  <c r="H792" i="9"/>
  <c r="E792" i="9"/>
  <c r="B792" i="9"/>
  <c r="K791" i="9"/>
  <c r="H791" i="9"/>
  <c r="E791" i="9"/>
  <c r="B791" i="9"/>
  <c r="K790" i="9"/>
  <c r="H790" i="9"/>
  <c r="E790" i="9"/>
  <c r="B790" i="9"/>
  <c r="K782" i="9"/>
  <c r="H782" i="9"/>
  <c r="E782" i="9"/>
  <c r="B782" i="9"/>
  <c r="K773" i="9"/>
  <c r="K772" i="9"/>
  <c r="K771" i="9"/>
  <c r="H771" i="9"/>
  <c r="E771" i="9"/>
  <c r="B771" i="9"/>
  <c r="K770" i="9"/>
  <c r="H770" i="9"/>
  <c r="E770" i="9"/>
  <c r="B770" i="9"/>
  <c r="K769" i="9"/>
  <c r="H769" i="9"/>
  <c r="E769" i="9"/>
  <c r="B769" i="9"/>
  <c r="K761" i="9"/>
  <c r="H761" i="9"/>
  <c r="E761" i="9"/>
  <c r="B761" i="9"/>
  <c r="K751" i="9"/>
  <c r="H751" i="9"/>
  <c r="E751" i="9"/>
  <c r="B751" i="9"/>
  <c r="K750" i="9"/>
  <c r="H750" i="9"/>
  <c r="E750" i="9"/>
  <c r="B750" i="9"/>
  <c r="K749" i="9"/>
  <c r="H749" i="9"/>
  <c r="E749" i="9"/>
  <c r="B749" i="9"/>
  <c r="K741" i="9"/>
  <c r="H741" i="9"/>
  <c r="E741" i="9"/>
  <c r="B741" i="9"/>
  <c r="K732" i="9"/>
  <c r="B732" i="9"/>
  <c r="K731" i="9"/>
  <c r="B731" i="9"/>
  <c r="K730" i="9"/>
  <c r="H730" i="9"/>
  <c r="E730" i="9"/>
  <c r="B730" i="9"/>
  <c r="K729" i="9"/>
  <c r="H729" i="9"/>
  <c r="E729" i="9"/>
  <c r="B729" i="9"/>
  <c r="K728" i="9"/>
  <c r="H728" i="9"/>
  <c r="E728" i="9"/>
  <c r="B728" i="9"/>
  <c r="K720" i="9"/>
  <c r="H720" i="9"/>
  <c r="E720" i="9"/>
  <c r="B720" i="9"/>
  <c r="K710" i="9"/>
  <c r="H710" i="9"/>
  <c r="E710" i="9"/>
  <c r="B710" i="9"/>
  <c r="K709" i="9"/>
  <c r="H709" i="9"/>
  <c r="E709" i="9"/>
  <c r="B709" i="9"/>
  <c r="K708" i="9"/>
  <c r="H708" i="9"/>
  <c r="E708" i="9"/>
  <c r="B708" i="9"/>
  <c r="K700" i="9"/>
  <c r="H700" i="9"/>
  <c r="E700" i="9"/>
  <c r="B700" i="9"/>
  <c r="K691" i="9"/>
  <c r="K690" i="9"/>
  <c r="K689" i="9"/>
  <c r="H689" i="9"/>
  <c r="E689" i="9"/>
  <c r="B689" i="9"/>
  <c r="K688" i="9"/>
  <c r="H688" i="9"/>
  <c r="E688" i="9"/>
  <c r="B688" i="9"/>
  <c r="K687" i="9"/>
  <c r="H687" i="9"/>
  <c r="E687" i="9"/>
  <c r="B687" i="9"/>
  <c r="K679" i="9"/>
  <c r="H679" i="9"/>
  <c r="E679" i="9"/>
  <c r="B679" i="9"/>
  <c r="K671" i="9"/>
  <c r="B671" i="9"/>
  <c r="K670" i="9"/>
  <c r="B670" i="9"/>
  <c r="K669" i="9"/>
  <c r="H669" i="9"/>
  <c r="E669" i="9"/>
  <c r="B669" i="9"/>
  <c r="K668" i="9"/>
  <c r="H668" i="9"/>
  <c r="E668" i="9"/>
  <c r="B668" i="9"/>
  <c r="K667" i="9"/>
  <c r="H667" i="9"/>
  <c r="E667" i="9"/>
  <c r="B667" i="9"/>
  <c r="K659" i="9"/>
  <c r="H659" i="9"/>
  <c r="E659" i="9"/>
  <c r="B659" i="9"/>
  <c r="K648" i="9"/>
  <c r="H648" i="9"/>
  <c r="E648" i="9"/>
  <c r="B648" i="9"/>
  <c r="K647" i="9"/>
  <c r="H647" i="9"/>
  <c r="E647" i="9"/>
  <c r="B647" i="9"/>
  <c r="K646" i="9"/>
  <c r="H646" i="9"/>
  <c r="E646" i="9"/>
  <c r="K638" i="9"/>
  <c r="H638" i="9"/>
  <c r="E638" i="9"/>
  <c r="B638" i="9"/>
  <c r="K628" i="9"/>
  <c r="H628" i="9"/>
  <c r="E628" i="9"/>
  <c r="B628" i="9"/>
  <c r="K627" i="9"/>
  <c r="H627" i="9"/>
  <c r="E627" i="9"/>
  <c r="B627" i="9"/>
  <c r="K626" i="9"/>
  <c r="H626" i="9"/>
  <c r="E626" i="9"/>
  <c r="B626" i="9"/>
  <c r="K618" i="9"/>
  <c r="H618" i="9"/>
  <c r="E618" i="9"/>
  <c r="B618" i="9"/>
  <c r="H609" i="9"/>
  <c r="H608" i="9"/>
  <c r="K607" i="9"/>
  <c r="H607" i="9"/>
  <c r="E607" i="9"/>
  <c r="B607" i="9"/>
  <c r="K606" i="9"/>
  <c r="H606" i="9"/>
  <c r="E606" i="9"/>
  <c r="B606" i="9"/>
  <c r="K605" i="9"/>
  <c r="H605" i="9"/>
  <c r="E605" i="9"/>
  <c r="B605" i="9"/>
  <c r="K597" i="9"/>
  <c r="H597" i="9"/>
  <c r="E597" i="9"/>
  <c r="B597" i="9"/>
  <c r="K587" i="9"/>
  <c r="H587" i="9"/>
  <c r="E587" i="9"/>
  <c r="B587" i="9"/>
  <c r="K586" i="9"/>
  <c r="H586" i="9"/>
  <c r="E586" i="9"/>
  <c r="B586" i="9"/>
  <c r="K585" i="9"/>
  <c r="H585" i="9"/>
  <c r="E585" i="9"/>
  <c r="B585" i="9"/>
  <c r="K577" i="9"/>
  <c r="H577" i="9"/>
  <c r="E577" i="9"/>
  <c r="B577" i="9"/>
  <c r="K568" i="9"/>
  <c r="K567" i="9"/>
  <c r="K566" i="9"/>
  <c r="H566" i="9"/>
  <c r="E566" i="9"/>
  <c r="B566" i="9"/>
  <c r="K565" i="9"/>
  <c r="H565" i="9"/>
  <c r="E565" i="9"/>
  <c r="B565" i="9"/>
  <c r="K564" i="9"/>
  <c r="H564" i="9"/>
  <c r="E564" i="9"/>
  <c r="B564" i="9"/>
  <c r="K556" i="9"/>
  <c r="H556" i="9"/>
  <c r="E556" i="9"/>
  <c r="B556" i="9"/>
  <c r="K546" i="9"/>
  <c r="H546" i="9"/>
  <c r="E546" i="9"/>
  <c r="B546" i="9"/>
  <c r="K545" i="9"/>
  <c r="H545" i="9"/>
  <c r="E545" i="9"/>
  <c r="B545" i="9"/>
  <c r="K544" i="9"/>
  <c r="H544" i="9"/>
  <c r="E544" i="9"/>
  <c r="B544" i="9"/>
  <c r="K536" i="9"/>
  <c r="H536" i="9"/>
  <c r="E536" i="9"/>
  <c r="B536" i="9"/>
  <c r="K527" i="9"/>
  <c r="H527" i="9"/>
  <c r="E527" i="9"/>
  <c r="K526" i="9"/>
  <c r="H526" i="9"/>
  <c r="E526" i="9"/>
  <c r="K525" i="9"/>
  <c r="H525" i="9"/>
  <c r="E525" i="9"/>
  <c r="B525" i="9"/>
  <c r="K524" i="9"/>
  <c r="H524" i="9"/>
  <c r="E524" i="9"/>
  <c r="B524" i="9"/>
  <c r="K523" i="9"/>
  <c r="H523" i="9"/>
  <c r="E523" i="9"/>
  <c r="B523" i="9"/>
  <c r="K515" i="9"/>
  <c r="H515" i="9"/>
  <c r="E515" i="9"/>
  <c r="B515" i="9"/>
  <c r="E507" i="9"/>
  <c r="E506" i="9"/>
  <c r="K505" i="9"/>
  <c r="H505" i="9"/>
  <c r="E505" i="9"/>
  <c r="B505" i="9"/>
  <c r="K504" i="9"/>
  <c r="H504" i="9"/>
  <c r="E504" i="9"/>
  <c r="B504" i="9"/>
  <c r="K503" i="9"/>
  <c r="H503" i="9"/>
  <c r="E503" i="9"/>
  <c r="B503" i="9"/>
  <c r="K495" i="9"/>
  <c r="H495" i="9"/>
  <c r="E495" i="9"/>
  <c r="B495" i="9"/>
  <c r="K484" i="9"/>
  <c r="H484" i="9"/>
  <c r="E484" i="9"/>
  <c r="B484" i="9"/>
  <c r="K483" i="9"/>
  <c r="H483" i="9"/>
  <c r="E483" i="9"/>
  <c r="B483" i="9"/>
  <c r="K482" i="9"/>
  <c r="H482" i="9"/>
  <c r="E482" i="9"/>
  <c r="B482" i="9"/>
  <c r="K474" i="9"/>
  <c r="H474" i="9"/>
  <c r="E474" i="9"/>
  <c r="B474" i="9"/>
  <c r="K464" i="9"/>
  <c r="H464" i="9"/>
  <c r="E464" i="9"/>
  <c r="B464" i="9"/>
  <c r="K463" i="9"/>
  <c r="H463" i="9"/>
  <c r="E463" i="9"/>
  <c r="B463" i="9"/>
  <c r="K462" i="9"/>
  <c r="H462" i="9"/>
  <c r="E462" i="9"/>
  <c r="B462" i="9"/>
  <c r="K454" i="9"/>
  <c r="H454" i="9"/>
  <c r="E454" i="9"/>
  <c r="B454" i="9"/>
  <c r="K445" i="9"/>
  <c r="K444" i="9"/>
  <c r="K443" i="9"/>
  <c r="H443" i="9"/>
  <c r="E443" i="9"/>
  <c r="B443" i="9"/>
  <c r="K442" i="9"/>
  <c r="H442" i="9"/>
  <c r="E442" i="9"/>
  <c r="B442" i="9"/>
  <c r="K441" i="9"/>
  <c r="H441" i="9"/>
  <c r="E441" i="9"/>
  <c r="K433" i="9"/>
  <c r="H433" i="9"/>
  <c r="E433" i="9"/>
  <c r="B433" i="9"/>
  <c r="K423" i="9"/>
  <c r="H423" i="9"/>
  <c r="E423" i="9"/>
  <c r="B423" i="9"/>
  <c r="K422" i="9"/>
  <c r="H422" i="9"/>
  <c r="E422" i="9"/>
  <c r="B422" i="9"/>
  <c r="K421" i="9"/>
  <c r="H421" i="9"/>
  <c r="E421" i="9"/>
  <c r="B421" i="9"/>
  <c r="K413" i="9"/>
  <c r="H413" i="9"/>
  <c r="E413" i="9"/>
  <c r="B413" i="9"/>
  <c r="K404" i="9"/>
  <c r="K403" i="9"/>
  <c r="K402" i="9"/>
  <c r="H402" i="9"/>
  <c r="E402" i="9"/>
  <c r="B402" i="9"/>
  <c r="K401" i="9"/>
  <c r="H401" i="9"/>
  <c r="E401" i="9"/>
  <c r="B401" i="9"/>
  <c r="K400" i="9"/>
  <c r="H400" i="9"/>
  <c r="E400" i="9"/>
  <c r="B400" i="9"/>
  <c r="K392" i="9"/>
  <c r="H392" i="9"/>
  <c r="E392" i="9"/>
  <c r="B392" i="9"/>
  <c r="B384" i="9"/>
  <c r="B383" i="9"/>
  <c r="K382" i="9"/>
  <c r="H382" i="9"/>
  <c r="E382" i="9"/>
  <c r="B382" i="9"/>
  <c r="K381" i="9"/>
  <c r="H381" i="9"/>
  <c r="E381" i="9"/>
  <c r="B381" i="9"/>
  <c r="K380" i="9"/>
  <c r="E380" i="9"/>
  <c r="B380" i="9"/>
  <c r="K372" i="9"/>
  <c r="H372" i="9"/>
  <c r="E372" i="9"/>
  <c r="B372" i="9"/>
  <c r="K361" i="9"/>
  <c r="H361" i="9"/>
  <c r="E361" i="9"/>
  <c r="B361" i="9"/>
  <c r="K360" i="9"/>
  <c r="H360" i="9"/>
  <c r="E360" i="9"/>
  <c r="B360" i="9"/>
  <c r="H359" i="9"/>
  <c r="E359" i="9"/>
  <c r="B359" i="9"/>
  <c r="K351" i="9"/>
  <c r="H351" i="9"/>
  <c r="E351" i="9"/>
  <c r="B351" i="9"/>
  <c r="K341" i="9"/>
  <c r="H341" i="9"/>
  <c r="E341" i="9"/>
  <c r="B341" i="9"/>
  <c r="K340" i="9"/>
  <c r="H340" i="9"/>
  <c r="E340" i="9"/>
  <c r="B340" i="9"/>
  <c r="K339" i="9"/>
  <c r="H339" i="9"/>
  <c r="E339" i="9"/>
  <c r="B339" i="9"/>
  <c r="K331" i="9"/>
  <c r="H331" i="9"/>
  <c r="E331" i="9"/>
  <c r="B331" i="9"/>
  <c r="K322" i="9"/>
  <c r="H322" i="9"/>
  <c r="K321" i="9"/>
  <c r="H321" i="9"/>
  <c r="K320" i="9"/>
  <c r="H320" i="9"/>
  <c r="E320" i="9"/>
  <c r="B320" i="9"/>
  <c r="K319" i="9"/>
  <c r="H319" i="9"/>
  <c r="E319" i="9"/>
  <c r="B319" i="9"/>
  <c r="K318" i="9"/>
  <c r="H318" i="9"/>
  <c r="E318" i="9"/>
  <c r="B318" i="9"/>
  <c r="K310" i="9"/>
  <c r="H310" i="9"/>
  <c r="E310" i="9"/>
  <c r="B310" i="9"/>
  <c r="K300" i="9"/>
  <c r="H300" i="9"/>
  <c r="E300" i="9"/>
  <c r="B300" i="9"/>
  <c r="K299" i="9"/>
  <c r="H299" i="9"/>
  <c r="E299" i="9"/>
  <c r="B299" i="9"/>
  <c r="K298" i="9"/>
  <c r="H298" i="9"/>
  <c r="E298" i="9"/>
  <c r="B298" i="9"/>
  <c r="K290" i="9"/>
  <c r="H290" i="9"/>
  <c r="E290" i="9"/>
  <c r="B290" i="9"/>
  <c r="K279" i="9"/>
  <c r="H279" i="9"/>
  <c r="E279" i="9"/>
  <c r="B279" i="9"/>
  <c r="K278" i="9"/>
  <c r="H278" i="9"/>
  <c r="E278" i="9"/>
  <c r="B278" i="9"/>
  <c r="K277" i="9"/>
  <c r="H277" i="9"/>
  <c r="E277" i="9"/>
  <c r="B277" i="9"/>
  <c r="K269" i="9"/>
  <c r="H269" i="9"/>
  <c r="E269" i="9"/>
  <c r="B269" i="9"/>
  <c r="K259" i="9"/>
  <c r="H259" i="9"/>
  <c r="E259" i="9"/>
  <c r="B259" i="9"/>
  <c r="K258" i="9"/>
  <c r="H258" i="9"/>
  <c r="E258" i="9"/>
  <c r="B258" i="9"/>
  <c r="K257" i="9"/>
  <c r="H257" i="9"/>
  <c r="E257" i="9"/>
  <c r="B257" i="9"/>
  <c r="K249" i="9"/>
  <c r="H249" i="9"/>
  <c r="E249" i="9"/>
  <c r="B249" i="9"/>
  <c r="K238" i="9"/>
  <c r="H238" i="9"/>
  <c r="E238" i="9"/>
  <c r="B238" i="9"/>
  <c r="K237" i="9"/>
  <c r="H237" i="9"/>
  <c r="E237" i="9"/>
  <c r="B237" i="9"/>
  <c r="K236" i="9"/>
  <c r="H236" i="9"/>
  <c r="E236" i="9"/>
  <c r="B236" i="9"/>
  <c r="K228" i="9"/>
  <c r="H228" i="9"/>
  <c r="E228" i="9"/>
  <c r="B228" i="9"/>
  <c r="K218" i="9"/>
  <c r="H218" i="9"/>
  <c r="E218" i="9"/>
  <c r="B218" i="9"/>
  <c r="K217" i="9"/>
  <c r="H217" i="9"/>
  <c r="E217" i="9"/>
  <c r="B217" i="9"/>
  <c r="K216" i="9"/>
  <c r="H216" i="9"/>
  <c r="E216" i="9"/>
  <c r="B216" i="9"/>
  <c r="K208" i="9"/>
  <c r="H208" i="9"/>
  <c r="E208" i="9"/>
  <c r="B208" i="9"/>
  <c r="K199" i="9"/>
  <c r="K198" i="9"/>
  <c r="K197" i="9"/>
  <c r="H197" i="9"/>
  <c r="E197" i="9"/>
  <c r="B197" i="9"/>
  <c r="K196" i="9"/>
  <c r="H196" i="9"/>
  <c r="E196" i="9"/>
  <c r="B196" i="9"/>
  <c r="K195" i="9"/>
  <c r="H195" i="9"/>
  <c r="E195" i="9"/>
  <c r="B195" i="9"/>
  <c r="K187" i="9"/>
  <c r="H187" i="9"/>
  <c r="E187" i="9"/>
  <c r="B187" i="9"/>
  <c r="K177" i="9"/>
  <c r="H177" i="9"/>
  <c r="E177" i="9"/>
  <c r="B177" i="9"/>
  <c r="K176" i="9"/>
  <c r="H176" i="9"/>
  <c r="E176" i="9"/>
  <c r="B176" i="9"/>
  <c r="K175" i="9"/>
  <c r="H175" i="9"/>
  <c r="E175" i="9"/>
  <c r="B175" i="9"/>
  <c r="K167" i="9"/>
  <c r="H167" i="9"/>
  <c r="E167" i="9"/>
  <c r="B167" i="9"/>
  <c r="K158" i="9"/>
  <c r="K157" i="9"/>
  <c r="K156" i="9"/>
  <c r="H156" i="9"/>
  <c r="E156" i="9"/>
  <c r="B156" i="9"/>
  <c r="K155" i="9"/>
  <c r="H155" i="9"/>
  <c r="E155" i="9"/>
  <c r="B155" i="9"/>
  <c r="K154" i="9"/>
  <c r="H154" i="9"/>
  <c r="E154" i="9"/>
  <c r="B154" i="9"/>
  <c r="K146" i="9"/>
  <c r="H146" i="9"/>
  <c r="E146" i="9"/>
  <c r="B146" i="9"/>
  <c r="K136" i="9"/>
  <c r="H136" i="9"/>
  <c r="E136" i="9"/>
  <c r="B136" i="9"/>
  <c r="K135" i="9"/>
  <c r="H135" i="9"/>
  <c r="E135" i="9"/>
  <c r="B135" i="9"/>
  <c r="K134" i="9"/>
  <c r="H134" i="9"/>
  <c r="E134" i="9"/>
  <c r="B134" i="9"/>
  <c r="K126" i="9"/>
  <c r="H126" i="9"/>
  <c r="E126" i="9"/>
  <c r="B126" i="9"/>
  <c r="K117" i="9"/>
  <c r="B117" i="9"/>
  <c r="K116" i="9"/>
  <c r="B116" i="9"/>
  <c r="K115" i="9"/>
  <c r="H115" i="9"/>
  <c r="E115" i="9"/>
  <c r="B115" i="9"/>
  <c r="K114" i="9"/>
  <c r="H114" i="9"/>
  <c r="E114" i="9"/>
  <c r="B114" i="9"/>
  <c r="K113" i="9"/>
  <c r="H113" i="9"/>
  <c r="E113" i="9"/>
  <c r="K105" i="9"/>
  <c r="H105" i="9"/>
  <c r="E105" i="9"/>
  <c r="B105" i="9"/>
  <c r="B97" i="9"/>
  <c r="B96" i="9"/>
  <c r="K95" i="9"/>
  <c r="H95" i="9"/>
  <c r="E95" i="9"/>
  <c r="B95" i="9"/>
  <c r="K94" i="9"/>
  <c r="H94" i="9"/>
  <c r="E94" i="9"/>
  <c r="B94" i="9"/>
  <c r="K93" i="9"/>
  <c r="H93" i="9"/>
  <c r="E93" i="9"/>
  <c r="B93" i="9"/>
  <c r="K85" i="9"/>
  <c r="H85" i="9"/>
  <c r="E85" i="9"/>
  <c r="B85" i="9"/>
  <c r="K76" i="9"/>
  <c r="H76" i="9"/>
  <c r="K75" i="9"/>
  <c r="H75" i="9"/>
  <c r="K74" i="9"/>
  <c r="H74" i="9"/>
  <c r="E74" i="9"/>
  <c r="B74" i="9"/>
  <c r="K73" i="9"/>
  <c r="H73" i="9"/>
  <c r="E73" i="9"/>
  <c r="B73" i="9"/>
  <c r="K72" i="9"/>
  <c r="H72" i="9"/>
  <c r="E72" i="9"/>
  <c r="B72" i="9"/>
  <c r="K64" i="9"/>
  <c r="H64" i="9"/>
  <c r="E64" i="9"/>
  <c r="B64" i="9"/>
  <c r="B56" i="9"/>
  <c r="B55" i="9"/>
  <c r="K54" i="9"/>
  <c r="H54" i="9"/>
  <c r="E54" i="9"/>
  <c r="B54" i="9"/>
  <c r="K53" i="9"/>
  <c r="H53" i="9"/>
  <c r="E53" i="9"/>
  <c r="B53" i="9"/>
  <c r="K52" i="9"/>
  <c r="H52" i="9"/>
  <c r="E52" i="9"/>
  <c r="B52" i="9"/>
  <c r="K44" i="9"/>
  <c r="H44" i="9"/>
  <c r="E44" i="9"/>
  <c r="B44" i="9"/>
  <c r="B13" i="9"/>
  <c r="B12" i="9"/>
  <c r="B11" i="9"/>
  <c r="B23" i="9"/>
  <c r="E23" i="9"/>
  <c r="H23" i="9"/>
  <c r="K23" i="9"/>
  <c r="K3" i="9"/>
  <c r="H3" i="9"/>
  <c r="E3" i="9"/>
  <c r="B3" i="9"/>
  <c r="B33" i="9"/>
  <c r="B32" i="9"/>
  <c r="B31" i="9"/>
  <c r="E33" i="9"/>
  <c r="E32" i="9"/>
  <c r="E31" i="9"/>
  <c r="H33" i="9"/>
  <c r="H32" i="9"/>
  <c r="H31" i="9"/>
  <c r="K35" i="9"/>
  <c r="K34" i="9"/>
  <c r="K33" i="9"/>
  <c r="K32" i="9"/>
  <c r="K31" i="9"/>
  <c r="K13" i="9"/>
  <c r="K12" i="9"/>
  <c r="K11" i="9"/>
  <c r="H13" i="9"/>
  <c r="H12" i="9"/>
  <c r="H11" i="9"/>
  <c r="E13" i="9"/>
  <c r="E12" i="9"/>
  <c r="E11" i="9"/>
  <c r="E691" i="9"/>
  <c r="K835" i="9"/>
  <c r="K1449" i="9"/>
  <c r="B1449" i="9"/>
  <c r="B444" i="9"/>
  <c r="E1428" i="9"/>
  <c r="K712" i="9"/>
  <c r="B445" i="9"/>
  <c r="E937" i="9"/>
  <c r="H8" i="4"/>
  <c r="F8" i="4"/>
  <c r="E8" i="4"/>
  <c r="D8" i="4"/>
  <c r="C69" i="4"/>
  <c r="D69" i="4"/>
  <c r="E69" i="4"/>
  <c r="F69" i="4"/>
  <c r="H69" i="4"/>
  <c r="K1368" i="9"/>
  <c r="K1367" i="9"/>
  <c r="B589" i="9"/>
  <c r="B588" i="9"/>
  <c r="B835" i="9"/>
  <c r="B834" i="9"/>
  <c r="H281" i="9"/>
  <c r="K855" i="9"/>
  <c r="K854" i="9"/>
  <c r="K343" i="9"/>
  <c r="K342" i="9"/>
  <c r="B650" i="9"/>
  <c r="B630" i="9"/>
  <c r="H445" i="9"/>
  <c r="C3" i="3"/>
  <c r="D3" i="3"/>
  <c r="E3" i="3"/>
  <c r="F3" i="3"/>
  <c r="C4" i="3"/>
  <c r="D4" i="3"/>
  <c r="E4" i="3"/>
  <c r="F4" i="3"/>
  <c r="C5" i="3"/>
  <c r="D5" i="3"/>
  <c r="E5" i="3"/>
  <c r="F5" i="3"/>
  <c r="E56" i="10" l="1"/>
  <c r="E55" i="10"/>
  <c r="B876" i="9"/>
  <c r="B1409" i="9"/>
  <c r="B875" i="9"/>
  <c r="B1408" i="9"/>
  <c r="B1450" i="9"/>
  <c r="H814" i="9"/>
  <c r="H1450" i="9"/>
  <c r="E1429" i="9"/>
  <c r="E896" i="9"/>
  <c r="B343" i="9"/>
  <c r="K302" i="9"/>
  <c r="H813" i="9"/>
  <c r="H1449" i="9"/>
  <c r="K896" i="9"/>
  <c r="K1450" i="9"/>
  <c r="E895" i="9"/>
  <c r="K301" i="9"/>
  <c r="B649" i="9"/>
  <c r="H280" i="9"/>
  <c r="B342" i="9"/>
  <c r="H444" i="9"/>
  <c r="B629" i="9"/>
  <c r="E690" i="9"/>
  <c r="K834" i="9"/>
  <c r="K895" i="9"/>
  <c r="E936" i="9"/>
  <c r="E199" i="9"/>
  <c r="B363" i="9"/>
  <c r="E732" i="9"/>
  <c r="E281" i="9"/>
  <c r="E280" i="9"/>
  <c r="C23" i="4"/>
  <c r="D23" i="4"/>
  <c r="E23" i="4"/>
  <c r="F23" i="4"/>
  <c r="H23" i="4"/>
  <c r="C17" i="4"/>
  <c r="D17" i="4"/>
  <c r="E17" i="4"/>
  <c r="F17" i="4"/>
  <c r="H17" i="4"/>
  <c r="C3" i="4"/>
  <c r="D3" i="4"/>
  <c r="E3" i="4"/>
  <c r="F3" i="4"/>
  <c r="H3" i="4"/>
  <c r="C7" i="4"/>
  <c r="D7" i="4"/>
  <c r="E7" i="4"/>
  <c r="F7" i="4"/>
  <c r="H7" i="4"/>
  <c r="C74" i="4"/>
  <c r="D74" i="4"/>
  <c r="E74" i="4"/>
  <c r="F74" i="4"/>
  <c r="H74" i="4"/>
  <c r="B424" i="9"/>
  <c r="B425" i="9"/>
  <c r="E793" i="9"/>
  <c r="E794" i="9"/>
  <c r="H179" i="10"/>
  <c r="E138" i="9"/>
  <c r="H630" i="9"/>
  <c r="E137" i="9"/>
  <c r="H629" i="9"/>
  <c r="B199" i="10"/>
  <c r="B691" i="9"/>
  <c r="B917" i="9"/>
  <c r="H301" i="9"/>
  <c r="H302" i="9"/>
  <c r="K466" i="9"/>
  <c r="H794" i="9"/>
  <c r="H793" i="9"/>
  <c r="H179" i="9"/>
  <c r="H178" i="9"/>
  <c r="C2" i="3"/>
  <c r="D2" i="3"/>
  <c r="E2" i="3"/>
  <c r="F2" i="3"/>
  <c r="H999" i="9"/>
  <c r="H998" i="9"/>
  <c r="B609" i="9"/>
  <c r="K220" i="9"/>
  <c r="K219" i="9"/>
  <c r="H1122" i="9"/>
  <c r="E220" i="9"/>
  <c r="E219" i="9"/>
  <c r="E1532" i="9"/>
  <c r="E1531" i="9"/>
  <c r="E1286" i="9"/>
  <c r="B56" i="10"/>
  <c r="B1327" i="9"/>
  <c r="B753" i="9"/>
  <c r="B752" i="9"/>
  <c r="E15" i="10"/>
  <c r="G29" i="4"/>
  <c r="K29" i="4" s="1"/>
  <c r="H670" i="9"/>
  <c r="E445" i="9"/>
  <c r="E444" i="9"/>
  <c r="B322" i="9"/>
  <c r="B321" i="9"/>
  <c r="K56" i="9"/>
  <c r="K55" i="9"/>
  <c r="B568" i="9"/>
  <c r="B567" i="9"/>
  <c r="B1388" i="9"/>
  <c r="B1387" i="9"/>
  <c r="B281" i="9"/>
  <c r="E814" i="9"/>
  <c r="E813" i="9"/>
  <c r="B117" i="10"/>
  <c r="C11" i="3"/>
  <c r="D11" i="3"/>
  <c r="E11" i="3"/>
  <c r="F11" i="3"/>
  <c r="C10" i="3"/>
  <c r="D10" i="3"/>
  <c r="E10" i="3"/>
  <c r="F10" i="3"/>
  <c r="C9" i="3"/>
  <c r="D9" i="3"/>
  <c r="E9" i="3"/>
  <c r="F9" i="3"/>
  <c r="K1081" i="9" l="1"/>
  <c r="H138" i="10"/>
  <c r="B240" i="9"/>
  <c r="E117" i="10"/>
  <c r="E486" i="9"/>
  <c r="B15" i="10"/>
  <c r="E609" i="9"/>
  <c r="B35" i="10"/>
  <c r="B261" i="9"/>
  <c r="B97" i="10"/>
  <c r="E261" i="9"/>
  <c r="H97" i="10"/>
  <c r="B260" i="9"/>
  <c r="B96" i="10"/>
  <c r="E260" i="9"/>
  <c r="G14" i="11"/>
  <c r="H96" i="10"/>
  <c r="E1203" i="9"/>
  <c r="B198" i="10"/>
  <c r="H178" i="10"/>
  <c r="G12" i="11"/>
  <c r="K1121" i="9"/>
  <c r="E137" i="10"/>
  <c r="G16" i="11"/>
  <c r="B116" i="10"/>
  <c r="H137" i="10"/>
  <c r="E14" i="10"/>
  <c r="G89" i="4"/>
  <c r="K89" i="4" s="1"/>
  <c r="B55" i="10"/>
  <c r="G17" i="11"/>
  <c r="E116" i="10"/>
  <c r="B14" i="10"/>
  <c r="E608" i="9"/>
  <c r="B34" i="10"/>
  <c r="H15" i="9"/>
  <c r="H671" i="9"/>
  <c r="E753" i="9"/>
  <c r="H1286" i="9"/>
  <c r="H424" i="9"/>
  <c r="E301" i="9"/>
  <c r="H1121" i="9"/>
  <c r="H1532" i="9"/>
  <c r="K753" i="9"/>
  <c r="B1306" i="9"/>
  <c r="E96" i="9"/>
  <c r="E1162" i="9"/>
  <c r="H1327" i="9"/>
  <c r="K1286" i="9"/>
  <c r="E178" i="9"/>
  <c r="B1080" i="9"/>
  <c r="H96" i="9"/>
  <c r="H1162" i="9"/>
  <c r="K138" i="9"/>
  <c r="K794" i="9"/>
  <c r="E384" i="9"/>
  <c r="K876" i="9"/>
  <c r="H384" i="9"/>
  <c r="E466" i="9"/>
  <c r="E322" i="9"/>
  <c r="E465" i="9"/>
  <c r="H1408" i="9"/>
  <c r="E773" i="9"/>
  <c r="B773" i="9"/>
  <c r="E1306" i="9"/>
  <c r="B302" i="9"/>
  <c r="H507" i="9"/>
  <c r="B793" i="9"/>
  <c r="B1141" i="9"/>
  <c r="B1326" i="9"/>
  <c r="K97" i="9"/>
  <c r="B1183" i="9"/>
  <c r="B138" i="9"/>
  <c r="E1183" i="9"/>
  <c r="B608" i="9"/>
  <c r="B772" i="9"/>
  <c r="E1305" i="9"/>
  <c r="E752" i="9"/>
  <c r="H1285" i="9"/>
  <c r="K1080" i="9"/>
  <c r="H506" i="9"/>
  <c r="B794" i="9"/>
  <c r="B1142" i="9"/>
  <c r="B1182" i="9"/>
  <c r="H425" i="9"/>
  <c r="E302" i="9"/>
  <c r="B137" i="9"/>
  <c r="E1182" i="9"/>
  <c r="E1285" i="9"/>
  <c r="H1531" i="9"/>
  <c r="K752" i="9"/>
  <c r="B1305" i="9"/>
  <c r="E97" i="9"/>
  <c r="E1163" i="9"/>
  <c r="H1326" i="9"/>
  <c r="E179" i="9"/>
  <c r="B1081" i="9"/>
  <c r="E1204" i="9"/>
  <c r="H97" i="9"/>
  <c r="H1163" i="9"/>
  <c r="K137" i="9"/>
  <c r="K793" i="9"/>
  <c r="E383" i="9"/>
  <c r="K875" i="9"/>
  <c r="H383" i="9"/>
  <c r="E321" i="9"/>
  <c r="B854" i="9"/>
  <c r="K261" i="9"/>
  <c r="K260" i="9"/>
  <c r="E485" i="9"/>
  <c r="B855" i="9"/>
  <c r="G5" i="4"/>
  <c r="K5" i="4" s="1"/>
  <c r="G8" i="4"/>
  <c r="K8" i="4" s="1"/>
  <c r="E875" i="9"/>
  <c r="H116" i="9"/>
  <c r="H239" i="9"/>
  <c r="B280" i="9"/>
  <c r="H854" i="9"/>
  <c r="H14" i="9"/>
  <c r="H567" i="9"/>
  <c r="H198" i="9"/>
  <c r="B301" i="9"/>
  <c r="K96" i="9"/>
  <c r="B526" i="9"/>
  <c r="B14" i="9"/>
  <c r="K506" i="9"/>
  <c r="K485" i="9"/>
  <c r="H732" i="9"/>
  <c r="B239" i="9"/>
  <c r="H691" i="9"/>
  <c r="H650" i="9"/>
  <c r="B916" i="9"/>
  <c r="B690" i="9"/>
  <c r="E731" i="9"/>
  <c r="E240" i="9"/>
  <c r="B486" i="9"/>
  <c r="B362" i="9"/>
  <c r="K280" i="9"/>
  <c r="H486" i="9"/>
  <c r="E198" i="9"/>
  <c r="H240" i="9"/>
  <c r="H855" i="9"/>
  <c r="H568" i="9"/>
  <c r="H199" i="9"/>
  <c r="B15" i="9"/>
  <c r="B527" i="9"/>
  <c r="K507" i="9"/>
  <c r="K486" i="9"/>
  <c r="H731" i="9"/>
  <c r="H690" i="9"/>
  <c r="H649" i="9"/>
  <c r="E239" i="9"/>
  <c r="B485" i="9"/>
  <c r="K281" i="9"/>
  <c r="H485" i="9"/>
  <c r="H363" i="9"/>
  <c r="H362" i="9"/>
  <c r="G69" i="4"/>
  <c r="K69" i="4" s="1"/>
  <c r="E1059" i="9" l="1"/>
  <c r="B178" i="9"/>
  <c r="H1244" i="9"/>
  <c r="K178" i="9"/>
  <c r="B1203" i="9"/>
  <c r="B403" i="9"/>
  <c r="E977" i="9"/>
  <c r="B506" i="9"/>
  <c r="B1121" i="9"/>
  <c r="K711" i="9"/>
  <c r="H55" i="9"/>
  <c r="E711" i="9"/>
  <c r="K1285" i="9"/>
  <c r="B957" i="9"/>
  <c r="G23" i="4"/>
  <c r="K23" i="4" s="1"/>
  <c r="E424" i="9"/>
  <c r="B1039" i="9"/>
  <c r="K424" i="9"/>
  <c r="H219" i="9"/>
  <c r="E1449" i="9"/>
  <c r="B1428" i="9"/>
  <c r="B1018" i="9"/>
  <c r="E15" i="9"/>
  <c r="E97" i="10"/>
  <c r="K138" i="10"/>
  <c r="B1019" i="9"/>
  <c r="E1060" i="9"/>
  <c r="B1265" i="9"/>
  <c r="K179" i="9"/>
  <c r="E76" i="10"/>
  <c r="B507" i="9"/>
  <c r="H343" i="9"/>
  <c r="E76" i="9"/>
  <c r="K589" i="9"/>
  <c r="H56" i="9"/>
  <c r="E712" i="9"/>
  <c r="H876" i="9"/>
  <c r="H138" i="9"/>
  <c r="K1122" i="9" l="1"/>
  <c r="E138" i="10"/>
  <c r="H466" i="9"/>
  <c r="H15" i="10"/>
  <c r="E1101" i="9"/>
  <c r="B138" i="10"/>
  <c r="E1100" i="9"/>
  <c r="B137" i="10"/>
  <c r="H465" i="9"/>
  <c r="H14" i="10"/>
  <c r="G13" i="11"/>
  <c r="E96" i="10"/>
  <c r="E75" i="10"/>
  <c r="K137" i="10"/>
  <c r="E548" i="9"/>
  <c r="K384" i="9"/>
  <c r="E56" i="9"/>
  <c r="B1060" i="9"/>
  <c r="B158" i="9"/>
  <c r="B1204" i="9"/>
  <c r="E158" i="9"/>
  <c r="H1245" i="9"/>
  <c r="B220" i="9"/>
  <c r="E835" i="9"/>
  <c r="B896" i="9"/>
  <c r="B1429" i="9"/>
  <c r="H712" i="9"/>
  <c r="K630" i="9"/>
  <c r="H835" i="9"/>
  <c r="B1347" i="9"/>
  <c r="B466" i="9"/>
  <c r="H220" i="9"/>
  <c r="B937" i="9"/>
  <c r="B958" i="9"/>
  <c r="E568" i="9"/>
  <c r="E363" i="9"/>
  <c r="H137" i="9"/>
  <c r="H1367" i="9"/>
  <c r="E34" i="9"/>
  <c r="B711" i="9"/>
  <c r="E670" i="9"/>
  <c r="E629" i="9"/>
  <c r="E916" i="9"/>
  <c r="K957" i="9"/>
  <c r="H547" i="9"/>
  <c r="B1264" i="9"/>
  <c r="H589" i="9"/>
  <c r="E425" i="9"/>
  <c r="E917" i="9"/>
  <c r="K958" i="9"/>
  <c r="H917" i="9"/>
  <c r="B978" i="9"/>
  <c r="E671" i="9"/>
  <c r="E630" i="9"/>
  <c r="E117" i="9"/>
  <c r="B1122" i="9"/>
  <c r="K917" i="9"/>
  <c r="E978" i="9"/>
  <c r="K548" i="9"/>
  <c r="B404" i="9"/>
  <c r="E650" i="9"/>
  <c r="H548" i="9"/>
  <c r="E404" i="9"/>
  <c r="B179" i="9"/>
  <c r="E876" i="9"/>
  <c r="H1409" i="9"/>
  <c r="B199" i="9"/>
  <c r="H1081" i="9"/>
  <c r="B814" i="9"/>
  <c r="E1450" i="9"/>
  <c r="H261" i="9"/>
  <c r="H753" i="9"/>
  <c r="E589" i="9"/>
  <c r="K425" i="9"/>
  <c r="E855" i="9"/>
  <c r="H1368" i="9"/>
  <c r="B76" i="9"/>
  <c r="B1040" i="9"/>
  <c r="B548" i="9"/>
  <c r="E343" i="9"/>
  <c r="E35" i="9"/>
  <c r="B712" i="9"/>
  <c r="B219" i="9"/>
  <c r="E834" i="9"/>
  <c r="H1080" i="9"/>
  <c r="H711" i="9"/>
  <c r="K629" i="9"/>
  <c r="B1346" i="9"/>
  <c r="G19" i="4"/>
  <c r="K19" i="4" s="1"/>
  <c r="E342" i="9"/>
  <c r="E362" i="9"/>
  <c r="H916" i="9"/>
  <c r="B977" i="9"/>
  <c r="E547" i="9"/>
  <c r="K383" i="9"/>
  <c r="B1059" i="9"/>
  <c r="B813" i="9"/>
  <c r="K14" i="9"/>
  <c r="H588" i="9"/>
  <c r="B936" i="9"/>
  <c r="B157" i="9"/>
  <c r="E157" i="9"/>
  <c r="G26" i="4"/>
  <c r="K26" i="4" s="1"/>
  <c r="K15" i="9"/>
  <c r="K650" i="9"/>
  <c r="B35" i="9"/>
  <c r="H404" i="9"/>
  <c r="H117" i="9"/>
  <c r="H937" i="9"/>
  <c r="K609" i="9"/>
  <c r="K240" i="9"/>
  <c r="H35" i="9"/>
  <c r="H936" i="9"/>
  <c r="K608" i="9"/>
  <c r="B895" i="9"/>
  <c r="H260" i="9"/>
  <c r="E588" i="9"/>
  <c r="E854" i="9"/>
  <c r="B75" i="9"/>
  <c r="E14" i="9"/>
  <c r="H772" i="9"/>
  <c r="H752" i="9"/>
  <c r="K465" i="9"/>
  <c r="E75" i="9"/>
  <c r="E116" i="9"/>
  <c r="K916" i="9"/>
  <c r="G3" i="4"/>
  <c r="K3" i="4" s="1"/>
  <c r="K547" i="9"/>
  <c r="E649" i="9"/>
  <c r="H157" i="9"/>
  <c r="E403" i="9"/>
  <c r="H158" i="9"/>
  <c r="K363" i="9"/>
  <c r="H773" i="9"/>
  <c r="K362" i="9"/>
  <c r="B198" i="9"/>
  <c r="H834" i="9"/>
  <c r="B465" i="9"/>
  <c r="K239" i="9"/>
  <c r="B547" i="9"/>
  <c r="G17" i="4"/>
  <c r="K17" i="4" s="1"/>
  <c r="E567" i="9"/>
  <c r="H34" i="9"/>
  <c r="E55" i="9"/>
  <c r="H875" i="9"/>
  <c r="E772" i="9"/>
  <c r="K588" i="9"/>
  <c r="H342" i="9"/>
  <c r="K649" i="9"/>
  <c r="B34" i="9"/>
  <c r="H403" i="9"/>
  <c r="G74" i="4"/>
  <c r="K74" i="4" s="1"/>
  <c r="G7" i="4"/>
  <c r="K7" i="4" s="1"/>
  <c r="F259" i="3" l="1"/>
  <c r="E259" i="3"/>
  <c r="D259" i="3"/>
  <c r="C259" i="3"/>
  <c r="F252" i="3"/>
  <c r="E252" i="3"/>
  <c r="D252" i="3"/>
  <c r="C252" i="3"/>
  <c r="F245" i="3"/>
  <c r="E245" i="3"/>
  <c r="D245" i="3"/>
  <c r="C245" i="3"/>
  <c r="F238" i="3"/>
  <c r="E238" i="3"/>
  <c r="D238" i="3"/>
  <c r="C238" i="3"/>
  <c r="F231" i="3"/>
  <c r="E231" i="3"/>
  <c r="D231" i="3"/>
  <c r="C231" i="3"/>
  <c r="F224" i="3"/>
  <c r="E224" i="3"/>
  <c r="D224" i="3"/>
  <c r="C224" i="3"/>
  <c r="F217" i="3"/>
  <c r="E217" i="3"/>
  <c r="D217" i="3"/>
  <c r="C217" i="3"/>
  <c r="F210" i="3"/>
  <c r="E210" i="3"/>
  <c r="D210" i="3"/>
  <c r="C210" i="3"/>
  <c r="F203" i="3"/>
  <c r="E203" i="3"/>
  <c r="D203" i="3"/>
  <c r="C203" i="3"/>
  <c r="F196" i="3"/>
  <c r="E196" i="3"/>
  <c r="D196" i="3"/>
  <c r="C196" i="3"/>
  <c r="F189" i="3"/>
  <c r="E189" i="3"/>
  <c r="D189" i="3"/>
  <c r="C189" i="3"/>
  <c r="F182" i="3"/>
  <c r="E182" i="3"/>
  <c r="D182" i="3"/>
  <c r="C182" i="3"/>
  <c r="F175" i="3"/>
  <c r="E175" i="3"/>
  <c r="D175" i="3"/>
  <c r="C175" i="3"/>
  <c r="F168" i="3"/>
  <c r="E168" i="3"/>
  <c r="D168" i="3"/>
  <c r="C168" i="3"/>
  <c r="F161" i="3"/>
  <c r="E161" i="3"/>
  <c r="D161" i="3"/>
  <c r="C161" i="3"/>
  <c r="F154" i="3"/>
  <c r="E154" i="3"/>
  <c r="D154" i="3"/>
  <c r="C154" i="3"/>
  <c r="F147" i="3"/>
  <c r="E147" i="3"/>
  <c r="D147" i="3"/>
  <c r="C147" i="3"/>
  <c r="C77" i="3"/>
  <c r="D77" i="3"/>
  <c r="E77" i="3"/>
  <c r="F77" i="3"/>
  <c r="C84" i="3"/>
  <c r="D84" i="3"/>
  <c r="E84" i="3"/>
  <c r="F84" i="3"/>
  <c r="C91" i="3"/>
  <c r="D91" i="3"/>
  <c r="E91" i="3"/>
  <c r="F91" i="3"/>
  <c r="C98" i="3"/>
  <c r="D98" i="3"/>
  <c r="E98" i="3"/>
  <c r="F98" i="3"/>
  <c r="C105" i="3"/>
  <c r="D105" i="3"/>
  <c r="E105" i="3"/>
  <c r="F105" i="3"/>
  <c r="C112" i="3"/>
  <c r="D112" i="3"/>
  <c r="E112" i="3"/>
  <c r="F112" i="3"/>
  <c r="C119" i="3"/>
  <c r="D119" i="3"/>
  <c r="E119" i="3"/>
  <c r="F119" i="3"/>
  <c r="C126" i="3"/>
  <c r="D126" i="3"/>
  <c r="E126" i="3"/>
  <c r="F126" i="3"/>
  <c r="D133" i="3"/>
  <c r="E133" i="3"/>
  <c r="F133" i="3"/>
  <c r="C140" i="3"/>
  <c r="D140" i="3"/>
  <c r="E140" i="3"/>
  <c r="F140" i="3"/>
  <c r="C70" i="3"/>
  <c r="D70" i="3"/>
  <c r="E70" i="3"/>
  <c r="F70" i="3"/>
  <c r="C63" i="3"/>
  <c r="D63" i="3"/>
  <c r="E63" i="3"/>
  <c r="F63" i="3"/>
  <c r="C56" i="3"/>
  <c r="D56" i="3"/>
  <c r="E56" i="3"/>
  <c r="F56" i="3"/>
  <c r="C49" i="3"/>
  <c r="D49" i="3"/>
  <c r="E49" i="3"/>
  <c r="F49" i="3"/>
  <c r="C42" i="3"/>
  <c r="D42" i="3"/>
  <c r="E42" i="3"/>
  <c r="F42" i="3"/>
  <c r="C35" i="3"/>
  <c r="D35" i="3"/>
  <c r="E35" i="3"/>
  <c r="F35" i="3"/>
  <c r="C28" i="3"/>
  <c r="D28" i="3"/>
  <c r="E28" i="3"/>
  <c r="F28" i="3"/>
  <c r="C21" i="3"/>
  <c r="D21" i="3"/>
  <c r="E21" i="3"/>
  <c r="F21" i="3"/>
  <c r="C14" i="3"/>
  <c r="D14" i="3"/>
  <c r="E14" i="3"/>
  <c r="F14" i="3"/>
  <c r="C7" i="3"/>
  <c r="D7" i="3"/>
  <c r="E7" i="3"/>
  <c r="F7" i="3"/>
  <c r="F258" i="3" l="1"/>
  <c r="E258" i="3"/>
  <c r="D258" i="3"/>
  <c r="C258" i="3"/>
  <c r="F257" i="3"/>
  <c r="E257" i="3"/>
  <c r="D257" i="3"/>
  <c r="C257" i="3"/>
  <c r="F256" i="3"/>
  <c r="E256" i="3"/>
  <c r="D256" i="3"/>
  <c r="C256" i="3"/>
  <c r="F255" i="3"/>
  <c r="E255" i="3"/>
  <c r="D255" i="3"/>
  <c r="C255" i="3"/>
  <c r="F254" i="3"/>
  <c r="E254" i="3"/>
  <c r="D254" i="3"/>
  <c r="C254" i="3"/>
  <c r="F251" i="3"/>
  <c r="E251" i="3"/>
  <c r="D251" i="3"/>
  <c r="C251" i="3"/>
  <c r="F250" i="3"/>
  <c r="E250" i="3"/>
  <c r="D250" i="3"/>
  <c r="C250" i="3"/>
  <c r="F249" i="3"/>
  <c r="E249" i="3"/>
  <c r="D249" i="3"/>
  <c r="C249" i="3"/>
  <c r="F248" i="3"/>
  <c r="E248" i="3"/>
  <c r="D248" i="3"/>
  <c r="C248" i="3"/>
  <c r="F247" i="3"/>
  <c r="E247" i="3"/>
  <c r="D247" i="3"/>
  <c r="C247" i="3"/>
  <c r="C4" i="4" l="1"/>
  <c r="D4" i="4"/>
  <c r="E4" i="4"/>
  <c r="F4" i="4"/>
  <c r="H4" i="4"/>
  <c r="F87" i="3" l="1"/>
  <c r="E87" i="3"/>
  <c r="D87" i="3"/>
  <c r="C87" i="3"/>
  <c r="C15" i="4"/>
  <c r="D15" i="4"/>
  <c r="E15" i="4"/>
  <c r="F15" i="4"/>
  <c r="H15" i="4"/>
  <c r="H14" i="4"/>
  <c r="F14" i="4"/>
  <c r="E14" i="4"/>
  <c r="D14" i="4"/>
  <c r="C14" i="4"/>
  <c r="C6" i="3"/>
  <c r="D6" i="3"/>
  <c r="E6" i="3"/>
  <c r="F6" i="3"/>
  <c r="C13" i="3"/>
  <c r="D13" i="3"/>
  <c r="E13" i="3"/>
  <c r="F13" i="3"/>
  <c r="C20" i="3"/>
  <c r="D20" i="3"/>
  <c r="E20" i="3"/>
  <c r="F20" i="3"/>
  <c r="C27" i="3"/>
  <c r="D27" i="3"/>
  <c r="E27" i="3"/>
  <c r="F27" i="3"/>
  <c r="C34" i="3"/>
  <c r="D34" i="3"/>
  <c r="E34" i="3"/>
  <c r="F34" i="3"/>
  <c r="C41" i="3"/>
  <c r="D41" i="3"/>
  <c r="E41" i="3"/>
  <c r="F41" i="3"/>
  <c r="C48" i="3"/>
  <c r="D48" i="3"/>
  <c r="E48" i="3"/>
  <c r="F48" i="3"/>
  <c r="F244" i="3"/>
  <c r="E244" i="3"/>
  <c r="D244" i="3"/>
  <c r="C244" i="3"/>
  <c r="F237" i="3"/>
  <c r="E237" i="3"/>
  <c r="D237" i="3"/>
  <c r="C237" i="3"/>
  <c r="F230" i="3"/>
  <c r="E230" i="3"/>
  <c r="D230" i="3"/>
  <c r="C230" i="3"/>
  <c r="F223" i="3"/>
  <c r="E223" i="3"/>
  <c r="D223" i="3"/>
  <c r="C223" i="3"/>
  <c r="F216" i="3"/>
  <c r="E216" i="3"/>
  <c r="D216" i="3"/>
  <c r="C216" i="3"/>
  <c r="F209" i="3"/>
  <c r="E209" i="3"/>
  <c r="D209" i="3"/>
  <c r="C209" i="3"/>
  <c r="F202" i="3"/>
  <c r="E202" i="3"/>
  <c r="D202" i="3"/>
  <c r="C202" i="3"/>
  <c r="F195" i="3"/>
  <c r="E195" i="3"/>
  <c r="D195" i="3"/>
  <c r="C195" i="3"/>
  <c r="F188" i="3"/>
  <c r="E188" i="3"/>
  <c r="D188" i="3"/>
  <c r="C188" i="3"/>
  <c r="F181" i="3"/>
  <c r="E181" i="3"/>
  <c r="D181" i="3"/>
  <c r="C181" i="3"/>
  <c r="F174" i="3"/>
  <c r="E174" i="3"/>
  <c r="D174" i="3"/>
  <c r="C174" i="3"/>
  <c r="F167" i="3"/>
  <c r="E167" i="3"/>
  <c r="D167" i="3"/>
  <c r="C167" i="3"/>
  <c r="F160" i="3"/>
  <c r="E160" i="3"/>
  <c r="D160" i="3"/>
  <c r="C160" i="3"/>
  <c r="F153" i="3"/>
  <c r="E153" i="3"/>
  <c r="D153" i="3"/>
  <c r="C153" i="3"/>
  <c r="F146" i="3"/>
  <c r="E146" i="3"/>
  <c r="D146" i="3"/>
  <c r="C146" i="3"/>
  <c r="F139" i="3"/>
  <c r="E139" i="3"/>
  <c r="D139" i="3"/>
  <c r="C139" i="3"/>
  <c r="F132" i="3"/>
  <c r="E132" i="3"/>
  <c r="D132" i="3"/>
  <c r="C132" i="3"/>
  <c r="F125" i="3"/>
  <c r="E125" i="3"/>
  <c r="D125" i="3"/>
  <c r="C125" i="3"/>
  <c r="F118" i="3"/>
  <c r="E118" i="3"/>
  <c r="D118" i="3"/>
  <c r="C118" i="3"/>
  <c r="F111" i="3"/>
  <c r="E111" i="3"/>
  <c r="D111" i="3"/>
  <c r="C111" i="3"/>
  <c r="F104" i="3"/>
  <c r="E104" i="3"/>
  <c r="D104" i="3"/>
  <c r="C104" i="3"/>
  <c r="F97" i="3"/>
  <c r="E97" i="3"/>
  <c r="D97" i="3"/>
  <c r="C97" i="3"/>
  <c r="C90" i="3"/>
  <c r="D90" i="3"/>
  <c r="E90" i="3"/>
  <c r="F90" i="3"/>
  <c r="C83" i="3"/>
  <c r="D83" i="3"/>
  <c r="E83" i="3"/>
  <c r="F83" i="3"/>
  <c r="C76" i="3"/>
  <c r="D76" i="3"/>
  <c r="E76" i="3"/>
  <c r="F76" i="3"/>
  <c r="C69" i="3"/>
  <c r="D69" i="3"/>
  <c r="E69" i="3"/>
  <c r="F69" i="3"/>
  <c r="C62" i="3"/>
  <c r="D62" i="3"/>
  <c r="E62" i="3"/>
  <c r="F62" i="3"/>
  <c r="G14" i="4"/>
  <c r="H10" i="4"/>
  <c r="F10" i="4"/>
  <c r="E10" i="4"/>
  <c r="D10" i="4"/>
  <c r="C10" i="4"/>
  <c r="F243" i="3"/>
  <c r="E243" i="3"/>
  <c r="D243" i="3"/>
  <c r="C243" i="3"/>
  <c r="F242" i="3"/>
  <c r="E242" i="3"/>
  <c r="D242" i="3"/>
  <c r="C242" i="3"/>
  <c r="F241" i="3"/>
  <c r="E241" i="3"/>
  <c r="D241" i="3"/>
  <c r="C241" i="3"/>
  <c r="F240" i="3"/>
  <c r="E240" i="3"/>
  <c r="D240" i="3"/>
  <c r="C240" i="3"/>
  <c r="F236" i="3"/>
  <c r="E236" i="3"/>
  <c r="D236" i="3"/>
  <c r="C236" i="3"/>
  <c r="F235" i="3"/>
  <c r="E235" i="3"/>
  <c r="D235" i="3"/>
  <c r="C235" i="3"/>
  <c r="F234" i="3"/>
  <c r="E234" i="3"/>
  <c r="D234" i="3"/>
  <c r="C234" i="3"/>
  <c r="F233" i="3"/>
  <c r="E233" i="3"/>
  <c r="D233" i="3"/>
  <c r="C233" i="3"/>
  <c r="F229" i="3"/>
  <c r="E229" i="3"/>
  <c r="D229" i="3"/>
  <c r="C229" i="3"/>
  <c r="F228" i="3"/>
  <c r="E228" i="3"/>
  <c r="D228" i="3"/>
  <c r="C228" i="3"/>
  <c r="F226" i="3"/>
  <c r="E226" i="3"/>
  <c r="D226" i="3"/>
  <c r="C226" i="3"/>
  <c r="F222" i="3"/>
  <c r="E222" i="3"/>
  <c r="D222" i="3"/>
  <c r="C222" i="3"/>
  <c r="F221" i="3"/>
  <c r="E221" i="3"/>
  <c r="D221" i="3"/>
  <c r="C221" i="3"/>
  <c r="F220" i="3"/>
  <c r="E220" i="3"/>
  <c r="D220" i="3"/>
  <c r="C220" i="3"/>
  <c r="F219" i="3"/>
  <c r="E219" i="3"/>
  <c r="D219" i="3"/>
  <c r="C219" i="3"/>
  <c r="C215" i="3"/>
  <c r="D215" i="3"/>
  <c r="E215" i="3"/>
  <c r="F215" i="3"/>
  <c r="C208" i="3"/>
  <c r="D208" i="3"/>
  <c r="E208" i="3"/>
  <c r="F208" i="3"/>
  <c r="C200" i="3"/>
  <c r="D200" i="3"/>
  <c r="E200" i="3"/>
  <c r="F200" i="3"/>
  <c r="C201" i="3"/>
  <c r="D201" i="3"/>
  <c r="E201" i="3"/>
  <c r="F201" i="3"/>
  <c r="C194" i="3"/>
  <c r="D194" i="3"/>
  <c r="E194" i="3"/>
  <c r="F194" i="3"/>
  <c r="C159" i="3"/>
  <c r="D159" i="3"/>
  <c r="E159" i="3"/>
  <c r="F159" i="3"/>
  <c r="C151" i="3"/>
  <c r="D151" i="3"/>
  <c r="E151" i="3"/>
  <c r="F151" i="3"/>
  <c r="C152" i="3"/>
  <c r="D152" i="3"/>
  <c r="E152" i="3"/>
  <c r="F152" i="3"/>
  <c r="C144" i="3"/>
  <c r="D144" i="3"/>
  <c r="E144" i="3"/>
  <c r="F144" i="3"/>
  <c r="C145" i="3"/>
  <c r="D145" i="3"/>
  <c r="E145" i="3"/>
  <c r="F145" i="3"/>
  <c r="C124" i="3"/>
  <c r="D124" i="3"/>
  <c r="E124" i="3"/>
  <c r="F124" i="3"/>
  <c r="C117" i="3"/>
  <c r="D117" i="3"/>
  <c r="E117" i="3"/>
  <c r="F117" i="3"/>
  <c r="C102" i="3"/>
  <c r="D102" i="3"/>
  <c r="E102" i="3"/>
  <c r="F102" i="3"/>
  <c r="C103" i="3"/>
  <c r="D103" i="3"/>
  <c r="E103" i="3"/>
  <c r="F103" i="3"/>
  <c r="C68" i="3"/>
  <c r="D68" i="3"/>
  <c r="E68" i="3"/>
  <c r="F68" i="3"/>
  <c r="C47" i="3"/>
  <c r="D47" i="3"/>
  <c r="E47" i="3"/>
  <c r="F47" i="3"/>
  <c r="C26" i="3"/>
  <c r="D26" i="3"/>
  <c r="E26" i="3"/>
  <c r="F26" i="3"/>
  <c r="F19" i="3"/>
  <c r="E19" i="3"/>
  <c r="D19" i="3"/>
  <c r="C19" i="3"/>
  <c r="K14" i="4" l="1"/>
  <c r="G15" i="4"/>
  <c r="K15" i="4" s="1"/>
  <c r="G4" i="4"/>
  <c r="K4" i="4" s="1"/>
  <c r="G10" i="4" l="1"/>
  <c r="K10" i="4" s="1"/>
  <c r="F180" i="3"/>
  <c r="E180" i="3"/>
  <c r="D180" i="3"/>
  <c r="C180" i="3"/>
  <c r="F179" i="3"/>
  <c r="E179" i="3"/>
  <c r="D179" i="3"/>
  <c r="C179" i="3"/>
  <c r="F173" i="3"/>
  <c r="E173" i="3"/>
  <c r="D173" i="3"/>
  <c r="C173" i="3"/>
  <c r="F172" i="3"/>
  <c r="E172" i="3"/>
  <c r="D172" i="3"/>
  <c r="C172" i="3"/>
  <c r="F138" i="3"/>
  <c r="E138" i="3"/>
  <c r="D138" i="3"/>
  <c r="C138" i="3"/>
  <c r="F137" i="3"/>
  <c r="E137" i="3"/>
  <c r="D137" i="3"/>
  <c r="C137" i="3"/>
  <c r="C107" i="3"/>
  <c r="D107" i="3"/>
  <c r="E107" i="3"/>
  <c r="F107" i="3"/>
  <c r="C108" i="3"/>
  <c r="D108" i="3"/>
  <c r="E108" i="3"/>
  <c r="F108" i="3"/>
  <c r="F116" i="3"/>
  <c r="E116" i="3"/>
  <c r="D116" i="3"/>
  <c r="C116" i="3"/>
  <c r="F115" i="3"/>
  <c r="E115" i="3"/>
  <c r="D115" i="3"/>
  <c r="C115" i="3"/>
  <c r="F114" i="3"/>
  <c r="E114" i="3"/>
  <c r="D114" i="3"/>
  <c r="C114" i="3"/>
  <c r="F100" i="3"/>
  <c r="E100" i="3"/>
  <c r="D100" i="3"/>
  <c r="C100" i="3"/>
  <c r="F75" i="3"/>
  <c r="E75" i="3"/>
  <c r="D75" i="3"/>
  <c r="C75" i="3"/>
  <c r="F214" i="3"/>
  <c r="E214" i="3"/>
  <c r="D214" i="3"/>
  <c r="C214" i="3"/>
  <c r="F110" i="3"/>
  <c r="E110" i="3"/>
  <c r="D110" i="3"/>
  <c r="C110" i="3"/>
  <c r="F178" i="3"/>
  <c r="E178" i="3"/>
  <c r="D178" i="3"/>
  <c r="C178" i="3"/>
  <c r="F177" i="3"/>
  <c r="E177" i="3"/>
  <c r="D177" i="3"/>
  <c r="C177" i="3"/>
  <c r="F89" i="3"/>
  <c r="E89" i="3"/>
  <c r="D89" i="3"/>
  <c r="C89" i="3"/>
  <c r="F198" i="3"/>
  <c r="E198" i="3"/>
  <c r="D198" i="3"/>
  <c r="C198" i="3"/>
  <c r="F171" i="3"/>
  <c r="E171" i="3"/>
  <c r="D171" i="3"/>
  <c r="C171" i="3"/>
  <c r="F170" i="3"/>
  <c r="E170" i="3"/>
  <c r="D170" i="3"/>
  <c r="C170" i="3"/>
  <c r="F109" i="3"/>
  <c r="E109" i="3"/>
  <c r="D109" i="3"/>
  <c r="C109" i="3"/>
  <c r="F143" i="3"/>
  <c r="E143" i="3"/>
  <c r="D143" i="3"/>
  <c r="C143" i="3"/>
  <c r="F142" i="3"/>
  <c r="E142" i="3"/>
  <c r="D142" i="3"/>
  <c r="C142" i="3"/>
  <c r="C30" i="3"/>
  <c r="D30" i="3"/>
  <c r="E30" i="3"/>
  <c r="F30" i="3"/>
  <c r="C31" i="3"/>
  <c r="D31" i="3"/>
  <c r="E31" i="3"/>
  <c r="F31" i="3"/>
  <c r="C212" i="3"/>
  <c r="D212" i="3"/>
  <c r="E212" i="3"/>
  <c r="F212" i="3"/>
  <c r="C205" i="3"/>
  <c r="D205" i="3"/>
  <c r="E205" i="3"/>
  <c r="F205" i="3"/>
  <c r="C206" i="3"/>
  <c r="D206" i="3"/>
  <c r="E206" i="3"/>
  <c r="F206" i="3"/>
  <c r="C191" i="3"/>
  <c r="D191" i="3"/>
  <c r="E191" i="3"/>
  <c r="F191" i="3"/>
  <c r="C185" i="3"/>
  <c r="D185" i="3"/>
  <c r="E185" i="3"/>
  <c r="F185" i="3"/>
  <c r="C156" i="3"/>
  <c r="D156" i="3"/>
  <c r="E156" i="3"/>
  <c r="F156" i="3"/>
  <c r="C157" i="3"/>
  <c r="D157" i="3"/>
  <c r="E157" i="3"/>
  <c r="F157" i="3"/>
  <c r="C158" i="3"/>
  <c r="D158" i="3"/>
  <c r="E158" i="3"/>
  <c r="F158" i="3"/>
  <c r="F163" i="3"/>
  <c r="C128" i="3"/>
  <c r="D128" i="3"/>
  <c r="E128" i="3"/>
  <c r="F128" i="3"/>
  <c r="C129" i="3"/>
  <c r="D129" i="3"/>
  <c r="E129" i="3"/>
  <c r="F129" i="3"/>
  <c r="C101" i="3"/>
  <c r="D101" i="3"/>
  <c r="E101" i="3"/>
  <c r="F101" i="3"/>
  <c r="C95" i="3"/>
  <c r="D95" i="3"/>
  <c r="E95" i="3"/>
  <c r="F95" i="3"/>
  <c r="C121" i="3"/>
  <c r="D121" i="3"/>
  <c r="E121" i="3"/>
  <c r="F121" i="3"/>
  <c r="C81" i="3"/>
  <c r="D81" i="3"/>
  <c r="E81" i="3"/>
  <c r="F81" i="3"/>
  <c r="C74" i="3"/>
  <c r="D74" i="3"/>
  <c r="E74" i="3"/>
  <c r="F74" i="3"/>
  <c r="C66" i="3"/>
  <c r="D66" i="3"/>
  <c r="E66" i="3"/>
  <c r="F66" i="3"/>
  <c r="C67" i="3"/>
  <c r="D67" i="3"/>
  <c r="E67" i="3"/>
  <c r="F67" i="3"/>
  <c r="C45" i="3"/>
  <c r="E45" i="3"/>
  <c r="F45" i="3"/>
  <c r="C38" i="3"/>
  <c r="D38" i="3"/>
  <c r="E38" i="3"/>
  <c r="F38" i="3"/>
  <c r="C39" i="3"/>
  <c r="D39" i="3"/>
  <c r="E39" i="3"/>
  <c r="F39" i="3"/>
  <c r="F16" i="3"/>
  <c r="D17" i="3"/>
  <c r="E17" i="3"/>
  <c r="F17" i="3"/>
  <c r="C18" i="3"/>
  <c r="D18" i="3"/>
  <c r="E18" i="3"/>
  <c r="F18" i="3"/>
  <c r="C12" i="3"/>
  <c r="D12" i="3"/>
  <c r="E12" i="3"/>
  <c r="F12" i="3"/>
  <c r="C25" i="3"/>
  <c r="D25" i="3"/>
  <c r="E25" i="3"/>
  <c r="F25" i="3"/>
  <c r="C65" i="3"/>
  <c r="D65" i="3"/>
  <c r="E65" i="3"/>
  <c r="F65" i="3"/>
  <c r="B184" i="1"/>
  <c r="C184" i="1"/>
  <c r="D184" i="1"/>
  <c r="E184" i="1"/>
  <c r="B185" i="1"/>
  <c r="C185" i="1"/>
  <c r="D185" i="1"/>
  <c r="E185" i="1"/>
  <c r="B186" i="1"/>
  <c r="C186" i="1"/>
  <c r="D186" i="1"/>
  <c r="E186" i="1"/>
  <c r="E183" i="1"/>
  <c r="D183" i="1"/>
  <c r="C183" i="1"/>
  <c r="B183" i="1"/>
  <c r="B178" i="1"/>
  <c r="C178" i="1"/>
  <c r="D178" i="1"/>
  <c r="E178" i="1"/>
  <c r="B179" i="1"/>
  <c r="C179" i="1"/>
  <c r="D179" i="1"/>
  <c r="E179" i="1"/>
  <c r="B180" i="1"/>
  <c r="C180" i="1"/>
  <c r="D180" i="1"/>
  <c r="E180" i="1"/>
  <c r="C72" i="3"/>
  <c r="D72" i="3"/>
  <c r="E72" i="3"/>
  <c r="F72" i="3"/>
  <c r="C166" i="3"/>
  <c r="D166" i="3"/>
  <c r="E166" i="3"/>
  <c r="F166" i="3"/>
  <c r="C199" i="3"/>
  <c r="D199" i="3"/>
  <c r="E199" i="3"/>
  <c r="F199" i="3"/>
  <c r="C164" i="3"/>
  <c r="D164" i="3"/>
  <c r="E164" i="3"/>
  <c r="F164" i="3"/>
  <c r="C165" i="3"/>
  <c r="D165" i="3"/>
  <c r="E165" i="3"/>
  <c r="F165" i="3"/>
  <c r="C130" i="3"/>
  <c r="D130" i="3"/>
  <c r="E130" i="3"/>
  <c r="F130" i="3"/>
  <c r="C131" i="3"/>
  <c r="D131" i="3"/>
  <c r="E131" i="3"/>
  <c r="F131" i="3"/>
  <c r="C93" i="3"/>
  <c r="D93" i="3"/>
  <c r="E93" i="3"/>
  <c r="F93" i="3"/>
  <c r="C94" i="3"/>
  <c r="D94" i="3"/>
  <c r="E94" i="3"/>
  <c r="F94" i="3"/>
  <c r="C96" i="3"/>
  <c r="D96" i="3"/>
  <c r="E96" i="3"/>
  <c r="F96" i="3"/>
  <c r="C58" i="3"/>
  <c r="D58" i="3"/>
  <c r="E58" i="3"/>
  <c r="F58" i="3"/>
  <c r="C59" i="3"/>
  <c r="D59" i="3"/>
  <c r="E59" i="3"/>
  <c r="F59" i="3"/>
  <c r="C60" i="3"/>
  <c r="D60" i="3"/>
  <c r="E60" i="3"/>
  <c r="F60" i="3"/>
  <c r="C61" i="3"/>
  <c r="D61" i="3"/>
  <c r="E61" i="3"/>
  <c r="F61" i="3"/>
  <c r="C122" i="3"/>
  <c r="D122" i="3"/>
  <c r="E122" i="3"/>
  <c r="F122" i="3"/>
  <c r="C123" i="3"/>
  <c r="D123" i="3"/>
  <c r="E123" i="3"/>
  <c r="F123" i="3"/>
  <c r="C86" i="3"/>
  <c r="D86" i="3"/>
  <c r="E86" i="3"/>
  <c r="F86" i="3"/>
  <c r="C88" i="3"/>
  <c r="D88" i="3"/>
  <c r="E88" i="3"/>
  <c r="F88" i="3"/>
  <c r="C80" i="3"/>
  <c r="D80" i="3"/>
  <c r="E80" i="3"/>
  <c r="F80" i="3"/>
  <c r="C79" i="3"/>
  <c r="D79" i="3"/>
  <c r="E79" i="3"/>
  <c r="F79" i="3"/>
  <c r="C46" i="3"/>
  <c r="D46" i="3"/>
  <c r="E46" i="3"/>
  <c r="F46" i="3"/>
  <c r="C16" i="3"/>
  <c r="D16" i="3"/>
  <c r="E16" i="3"/>
  <c r="C32" i="3"/>
  <c r="D32" i="3"/>
  <c r="E32" i="3"/>
  <c r="F32" i="3"/>
  <c r="C33" i="3"/>
  <c r="D33" i="3"/>
  <c r="E33" i="3"/>
  <c r="F33" i="3"/>
  <c r="C37" i="3"/>
  <c r="D37" i="3"/>
  <c r="E37" i="3"/>
  <c r="F37" i="3"/>
  <c r="C40" i="3"/>
  <c r="D40" i="3"/>
  <c r="E40" i="3"/>
  <c r="F40" i="3"/>
  <c r="C44" i="3"/>
  <c r="D44" i="3"/>
  <c r="E44" i="3"/>
  <c r="F44" i="3"/>
  <c r="F150" i="3"/>
  <c r="E150" i="3"/>
  <c r="D150" i="3"/>
  <c r="C150" i="3"/>
  <c r="F149" i="3"/>
  <c r="E149" i="3"/>
  <c r="D149" i="3"/>
  <c r="C149" i="3"/>
  <c r="F213" i="3"/>
  <c r="E213" i="3"/>
  <c r="D213" i="3"/>
  <c r="C213" i="3"/>
  <c r="F207" i="3"/>
  <c r="E207" i="3"/>
  <c r="D207" i="3"/>
  <c r="C207" i="3"/>
  <c r="F193" i="3"/>
  <c r="E193" i="3"/>
  <c r="D193" i="3"/>
  <c r="C193" i="3"/>
  <c r="F192" i="3"/>
  <c r="E192" i="3"/>
  <c r="D192" i="3"/>
  <c r="C192" i="3"/>
  <c r="F187" i="3"/>
  <c r="E187" i="3"/>
  <c r="D187" i="3"/>
  <c r="C187" i="3"/>
  <c r="F186" i="3"/>
  <c r="E186" i="3"/>
  <c r="D186" i="3"/>
  <c r="C186" i="3"/>
  <c r="F184" i="3"/>
  <c r="E184" i="3"/>
  <c r="D184" i="3"/>
  <c r="C184" i="3"/>
  <c r="E163" i="3"/>
  <c r="D163" i="3"/>
  <c r="C163" i="3"/>
  <c r="F136" i="3"/>
  <c r="E136" i="3"/>
  <c r="D136" i="3"/>
  <c r="C136" i="3"/>
  <c r="F135" i="3"/>
  <c r="E135" i="3"/>
  <c r="D135" i="3"/>
  <c r="C135" i="3"/>
  <c r="F82" i="3"/>
  <c r="E82" i="3"/>
  <c r="D82" i="3"/>
  <c r="C82" i="3"/>
  <c r="F73" i="3"/>
  <c r="E73" i="3"/>
  <c r="D73" i="3"/>
  <c r="C73" i="3"/>
  <c r="F24" i="3"/>
  <c r="E24" i="3"/>
  <c r="D24" i="3"/>
  <c r="C24" i="3"/>
</calcChain>
</file>

<file path=xl/sharedStrings.xml><?xml version="1.0" encoding="utf-8"?>
<sst xmlns="http://schemas.openxmlformats.org/spreadsheetml/2006/main" count="5167" uniqueCount="195">
  <si>
    <t>N°</t>
  </si>
  <si>
    <t>Prénom</t>
  </si>
  <si>
    <t>Sexe</t>
  </si>
  <si>
    <t>Codage</t>
  </si>
  <si>
    <t>Nom</t>
  </si>
  <si>
    <t>Nage</t>
  </si>
  <si>
    <t>Club</t>
  </si>
  <si>
    <t>SERIE 2</t>
  </si>
  <si>
    <t>SERIE 5</t>
  </si>
  <si>
    <t>SERIE 6</t>
  </si>
  <si>
    <t>SERIE 7</t>
  </si>
  <si>
    <t>SERIE 8</t>
  </si>
  <si>
    <t>SERIE 9</t>
  </si>
  <si>
    <t>SERIE 10</t>
  </si>
  <si>
    <t>SERIE 11</t>
  </si>
  <si>
    <t>SERIE 18</t>
  </si>
  <si>
    <t>SERIE 20</t>
  </si>
  <si>
    <t>SERIE 22</t>
  </si>
  <si>
    <t>SERIE 24</t>
  </si>
  <si>
    <t>SERIE 26</t>
  </si>
  <si>
    <t>SERIE 27</t>
  </si>
  <si>
    <t>SERIE 28</t>
  </si>
  <si>
    <t>SERIE 29</t>
  </si>
  <si>
    <t>SERIE 30</t>
  </si>
  <si>
    <t>SERIE 31</t>
  </si>
  <si>
    <t>SERIE 33</t>
  </si>
  <si>
    <t>SERIE 35</t>
  </si>
  <si>
    <t>CLT</t>
  </si>
  <si>
    <t>licence</t>
  </si>
  <si>
    <t>RELAIS 1</t>
  </si>
  <si>
    <t>RELAIS 2</t>
  </si>
  <si>
    <t>SERIE 1</t>
  </si>
  <si>
    <t>SERIE 3</t>
  </si>
  <si>
    <t>SERIE 4</t>
  </si>
  <si>
    <t>SERIE 12</t>
  </si>
  <si>
    <t>SERIE 13</t>
  </si>
  <si>
    <t>SERIE 16</t>
  </si>
  <si>
    <t>SERIE 21</t>
  </si>
  <si>
    <t>SERIE 32</t>
  </si>
  <si>
    <t>Licence</t>
  </si>
  <si>
    <t>Asso</t>
  </si>
  <si>
    <t>Cat</t>
  </si>
  <si>
    <t>SERIE 14</t>
  </si>
  <si>
    <t>SERIE 15</t>
  </si>
  <si>
    <t>SERIE 17</t>
  </si>
  <si>
    <t>SERIE 19</t>
  </si>
  <si>
    <t>SERIE 23</t>
  </si>
  <si>
    <t>SERIE 25</t>
  </si>
  <si>
    <t>SERIE 34</t>
  </si>
  <si>
    <t>SERIE 36</t>
  </si>
  <si>
    <t>SERIE 37</t>
  </si>
  <si>
    <t>SERIE 38</t>
  </si>
  <si>
    <t>SERIE 39</t>
  </si>
  <si>
    <t>SERIE 40</t>
  </si>
  <si>
    <t>SERIE 41</t>
  </si>
  <si>
    <t>SERIE 42</t>
  </si>
  <si>
    <t>F</t>
  </si>
  <si>
    <t xml:space="preserve">Epreuve : </t>
  </si>
  <si>
    <t xml:space="preserve">Série : </t>
  </si>
  <si>
    <t xml:space="preserve">Ligne : </t>
  </si>
  <si>
    <t>Temps :</t>
  </si>
  <si>
    <t>min</t>
  </si>
  <si>
    <t>sec</t>
  </si>
  <si>
    <t>1/100e</t>
  </si>
  <si>
    <t xml:space="preserve">Association: </t>
  </si>
  <si>
    <t xml:space="preserve">NOM : </t>
  </si>
  <si>
    <t xml:space="preserve">Prénom : </t>
  </si>
  <si>
    <t xml:space="preserve">n° nage : </t>
  </si>
  <si>
    <t xml:space="preserve">Catégorie : </t>
  </si>
  <si>
    <t>compétition</t>
  </si>
  <si>
    <t>Tps série</t>
  </si>
  <si>
    <t xml:space="preserve">Finale : </t>
  </si>
  <si>
    <t xml:space="preserve">Finale :  </t>
  </si>
  <si>
    <t>ligne</t>
  </si>
  <si>
    <t>n°</t>
  </si>
  <si>
    <t>Dipl</t>
  </si>
  <si>
    <t>Association</t>
  </si>
  <si>
    <t>TEST</t>
  </si>
  <si>
    <t>REUSSITE</t>
  </si>
  <si>
    <r>
      <t xml:space="preserve">LIEU                                                                            </t>
    </r>
    <r>
      <rPr>
        <i/>
        <sz val="10"/>
        <color indexed="8"/>
        <rFont val="Tahoma"/>
        <family val="2"/>
      </rPr>
      <t>(de réussite)</t>
    </r>
  </si>
  <si>
    <t>CIVILITE</t>
  </si>
  <si>
    <t>NOM</t>
  </si>
  <si>
    <t>PRENOM</t>
  </si>
  <si>
    <t>N° IDENTIFIANT EVALUATEUR</t>
  </si>
  <si>
    <t>test</t>
  </si>
  <si>
    <t>rien</t>
  </si>
  <si>
    <t>Ville</t>
  </si>
  <si>
    <t>naissance</t>
  </si>
  <si>
    <t>H</t>
  </si>
  <si>
    <t>div</t>
  </si>
  <si>
    <t>NOM EVALUATEUR</t>
  </si>
  <si>
    <t>N° LICENCE CANDIDAT</t>
  </si>
  <si>
    <t>N° dpt</t>
  </si>
  <si>
    <r>
      <t xml:space="preserve">STRUCTURE
</t>
    </r>
    <r>
      <rPr>
        <sz val="9"/>
        <color indexed="8"/>
        <rFont val="Tahoma"/>
        <family val="2"/>
      </rPr>
      <t>(</t>
    </r>
    <r>
      <rPr>
        <i/>
        <sz val="9"/>
        <color indexed="8"/>
        <rFont val="Tahoma"/>
        <family val="2"/>
      </rPr>
      <t>club)</t>
    </r>
  </si>
  <si>
    <t>D3 SENIOR FEMININ 25 VENTRAL</t>
  </si>
  <si>
    <t>D3 SENIOR FEMININ 25 STYLE LIBRE</t>
  </si>
  <si>
    <t>D3 SENIOR MASCULIN 25 VENTRAL</t>
  </si>
  <si>
    <t>D3 SENIOR MASCULIN 25 STYLE LIBRE</t>
  </si>
  <si>
    <t>sélection France</t>
  </si>
  <si>
    <t xml:space="preserve"> </t>
  </si>
  <si>
    <t>RELAI 4 X 25m Brasse</t>
  </si>
  <si>
    <t>RELAI  4 X 25m Brasse</t>
  </si>
  <si>
    <t xml:space="preserve"> RELAI 4 X 25 Brasse Toutes divisions</t>
  </si>
  <si>
    <t>TESTS ENF 1 - Session Toulouse 30 janvier 2016</t>
  </si>
  <si>
    <r>
      <t xml:space="preserve">DATE </t>
    </r>
    <r>
      <rPr>
        <i/>
        <sz val="9"/>
        <color indexed="8"/>
        <rFont val="Tahoma"/>
        <family val="2"/>
      </rPr>
      <t>(de passage)</t>
    </r>
  </si>
  <si>
    <t>J-14FAB</t>
  </si>
  <si>
    <t>J-14MAB</t>
  </si>
  <si>
    <t>J-18FAB</t>
  </si>
  <si>
    <t>J-18MAB</t>
  </si>
  <si>
    <t>J-21FAB</t>
  </si>
  <si>
    <t>J-21MAB</t>
  </si>
  <si>
    <t>SFAB</t>
  </si>
  <si>
    <t>SMAB</t>
  </si>
  <si>
    <t>VFAB</t>
  </si>
  <si>
    <t>CLASSE AB</t>
  </si>
  <si>
    <t>CLASSE BC</t>
  </si>
  <si>
    <t>CLASSE CD</t>
  </si>
  <si>
    <t>J-14FBC</t>
  </si>
  <si>
    <t>J-14MBC</t>
  </si>
  <si>
    <t>J-18FBC</t>
  </si>
  <si>
    <t>J-18MBC</t>
  </si>
  <si>
    <t>J-21FBC</t>
  </si>
  <si>
    <t>J-21MBC</t>
  </si>
  <si>
    <t>J-14FCD</t>
  </si>
  <si>
    <t>J-14MCD</t>
  </si>
  <si>
    <t>J-18FCD</t>
  </si>
  <si>
    <t>J-18MCD</t>
  </si>
  <si>
    <t>J-21FCD</t>
  </si>
  <si>
    <t>J-21MCD</t>
  </si>
  <si>
    <t>VMAB</t>
  </si>
  <si>
    <t>SFBC</t>
  </si>
  <si>
    <t>SMBC</t>
  </si>
  <si>
    <t>VFBC</t>
  </si>
  <si>
    <t>VMBC</t>
  </si>
  <si>
    <t>SFCD</t>
  </si>
  <si>
    <t>SMCD</t>
  </si>
  <si>
    <t>VFCD</t>
  </si>
  <si>
    <t>VMCD</t>
  </si>
  <si>
    <t>SB100</t>
  </si>
  <si>
    <t>SB50</t>
  </si>
  <si>
    <t>SB25</t>
  </si>
  <si>
    <t>NL50</t>
  </si>
  <si>
    <t>NL100</t>
  </si>
  <si>
    <t>NL200</t>
  </si>
  <si>
    <t>SD25</t>
  </si>
  <si>
    <t>SD50</t>
  </si>
  <si>
    <t>SD100</t>
  </si>
  <si>
    <t>SP50</t>
  </si>
  <si>
    <t>SC25</t>
  </si>
  <si>
    <t>SC50</t>
  </si>
  <si>
    <t>SC100</t>
  </si>
  <si>
    <t>Pap50</t>
  </si>
  <si>
    <t>Pap100</t>
  </si>
  <si>
    <t>Pap200</t>
  </si>
  <si>
    <t>D50</t>
  </si>
  <si>
    <t>D100</t>
  </si>
  <si>
    <t>D200</t>
  </si>
  <si>
    <t>NL25</t>
  </si>
  <si>
    <t>D25</t>
  </si>
  <si>
    <t>Pap25</t>
  </si>
  <si>
    <t>C/D50</t>
  </si>
  <si>
    <t>C/D200</t>
  </si>
  <si>
    <t>comb200</t>
  </si>
  <si>
    <t>NL400</t>
  </si>
  <si>
    <t>NL800</t>
  </si>
  <si>
    <t>NL1500</t>
  </si>
  <si>
    <t>B50</t>
  </si>
  <si>
    <t>B100</t>
  </si>
  <si>
    <t>B200</t>
  </si>
  <si>
    <t>4N200</t>
  </si>
  <si>
    <t>B25</t>
  </si>
  <si>
    <t>4N400</t>
  </si>
  <si>
    <t>4N100</t>
  </si>
  <si>
    <t>comb100</t>
  </si>
  <si>
    <t>ALT25</t>
  </si>
  <si>
    <t>ALT50</t>
  </si>
  <si>
    <t>6'NH</t>
  </si>
  <si>
    <t>SIM25</t>
  </si>
  <si>
    <t>SIM50</t>
  </si>
  <si>
    <t>tps engagmt</t>
  </si>
  <si>
    <t>SERIE 43</t>
  </si>
  <si>
    <t>SERIE 44</t>
  </si>
  <si>
    <t>SC/D100</t>
  </si>
  <si>
    <t xml:space="preserve">       Départemental Natation    49                               Sport Adapté Maine et loire                         Beaupréau, le 4 décembre 2022</t>
  </si>
  <si>
    <t xml:space="preserve">       Départemental Natation  49                                 Sport Adapté                                   Beaupréau, le 4 décembre 2022</t>
  </si>
  <si>
    <t>année naissance</t>
  </si>
  <si>
    <t>DUPONT</t>
  </si>
  <si>
    <t>Josette</t>
  </si>
  <si>
    <t>STAGE DE PREPARATION CF</t>
  </si>
  <si>
    <t xml:space="preserve">Nom, prénom du responsable : </t>
  </si>
  <si>
    <t xml:space="preserve">Tél : </t>
  </si>
  <si>
    <t xml:space="preserve">Mail : </t>
  </si>
  <si>
    <t>Club :</t>
  </si>
  <si>
    <t>fiche inscription - Para Tennis de table Adapté 2026</t>
  </si>
  <si>
    <t>TTRV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</si>
</sst>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'&quot;00&quot;''&quot;00"/>
    <numFmt numFmtId="165" formatCode="dd/mm/yy;@"/>
  </numFmts>
  <fonts count="2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theme="0" tint="-0.499984740745262"/>
      <name val="Arial"/>
      <family val="2"/>
    </font>
    <font>
      <sz val="10"/>
      <color theme="1" tint="0.249977111117893"/>
      <name val="Arial"/>
      <family val="2"/>
    </font>
    <font>
      <i/>
      <sz val="10"/>
      <name val="Arial"/>
      <family val="2"/>
    </font>
    <font>
      <b/>
      <sz val="12"/>
      <color indexed="8"/>
      <name val="Tahoma"/>
      <family val="2"/>
    </font>
    <font>
      <i/>
      <sz val="10"/>
      <color indexed="8"/>
      <name val="Tahoma"/>
      <family val="2"/>
    </font>
    <font>
      <b/>
      <i/>
      <sz val="10"/>
      <color indexed="8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10"/>
      <color indexed="8"/>
      <name val="Tahoma"/>
      <family val="2"/>
    </font>
    <font>
      <b/>
      <sz val="9"/>
      <color indexed="8"/>
      <name val="Tahoma"/>
      <family val="2"/>
    </font>
    <font>
      <i/>
      <sz val="9"/>
      <color indexed="8"/>
      <name val="Tahoma"/>
      <family val="2"/>
    </font>
    <font>
      <i/>
      <sz val="7"/>
      <color indexed="8"/>
      <name val="Tahoma"/>
      <family val="2"/>
    </font>
    <font>
      <sz val="9"/>
      <color indexed="8"/>
      <name val="Tahoma"/>
      <family val="2"/>
    </font>
    <font>
      <sz val="10"/>
      <color theme="1"/>
      <name val="Arial"/>
      <family val="2"/>
    </font>
    <font>
      <b/>
      <u/>
      <sz val="14"/>
      <color rgb="FF0000CC"/>
      <name val="Trebuchet MS"/>
      <family val="2"/>
    </font>
    <font>
      <u/>
      <sz val="10"/>
      <color theme="10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3FBA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5" xfId="0" applyBorder="1"/>
    <xf numFmtId="0" fontId="0" fillId="4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/>
    <xf numFmtId="0" fontId="3" fillId="0" borderId="2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5" fillId="0" borderId="1" xfId="0" applyFont="1" applyBorder="1"/>
    <xf numFmtId="0" fontId="1" fillId="0" borderId="1" xfId="0" applyFont="1" applyBorder="1"/>
    <xf numFmtId="0" fontId="0" fillId="0" borderId="6" xfId="0" applyBorder="1"/>
    <xf numFmtId="0" fontId="3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3" fillId="0" borderId="14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16" xfId="0" applyBorder="1" applyAlignment="1">
      <alignment horizontal="left"/>
    </xf>
    <xf numFmtId="0" fontId="3" fillId="0" borderId="14" xfId="0" applyFont="1" applyBorder="1"/>
    <xf numFmtId="0" fontId="2" fillId="0" borderId="14" xfId="0" applyFont="1" applyBorder="1"/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6" fillId="0" borderId="14" xfId="0" applyFont="1" applyBorder="1" applyAlignment="1">
      <alignment horizontal="left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/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4" fillId="4" borderId="0" xfId="0" applyFont="1" applyFill="1"/>
    <xf numFmtId="0" fontId="0" fillId="4" borderId="0" xfId="0" applyFill="1"/>
    <xf numFmtId="0" fontId="3" fillId="4" borderId="0" xfId="0" applyFont="1" applyFill="1"/>
    <xf numFmtId="0" fontId="4" fillId="0" borderId="0" xfId="0" applyFont="1"/>
    <xf numFmtId="1" fontId="3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9" fillId="4" borderId="0" xfId="0" applyFont="1" applyFill="1"/>
    <xf numFmtId="0" fontId="2" fillId="4" borderId="1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/>
    <xf numFmtId="0" fontId="19" fillId="0" borderId="0" xfId="0" applyFont="1"/>
    <xf numFmtId="1" fontId="3" fillId="6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6" borderId="0" xfId="0" applyFill="1"/>
    <xf numFmtId="0" fontId="19" fillId="6" borderId="0" xfId="0" applyFont="1" applyFill="1"/>
    <xf numFmtId="164" fontId="0" fillId="0" borderId="1" xfId="0" applyNumberFormat="1" applyBorder="1" applyAlignment="1">
      <alignment horizontal="center"/>
    </xf>
    <xf numFmtId="1" fontId="3" fillId="9" borderId="1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 wrapText="1"/>
    </xf>
    <xf numFmtId="0" fontId="0" fillId="9" borderId="0" xfId="0" applyFill="1"/>
    <xf numFmtId="1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49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left" vertical="center" wrapText="1"/>
      <protection locked="0"/>
    </xf>
    <xf numFmtId="0" fontId="3" fillId="9" borderId="1" xfId="0" applyFont="1" applyFill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3" fillId="10" borderId="1" xfId="0" applyFon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3" fillId="11" borderId="1" xfId="0" applyFont="1" applyFill="1" applyBorder="1"/>
    <xf numFmtId="0" fontId="0" fillId="11" borderId="1" xfId="0" applyFill="1" applyBorder="1"/>
    <xf numFmtId="0" fontId="3" fillId="11" borderId="1" xfId="0" applyFont="1" applyFill="1" applyBorder="1" applyAlignment="1">
      <alignment horizontal="center"/>
    </xf>
    <xf numFmtId="164" fontId="0" fillId="11" borderId="1" xfId="0" applyNumberFormat="1" applyFill="1" applyBorder="1" applyAlignment="1">
      <alignment horizontal="center"/>
    </xf>
    <xf numFmtId="0" fontId="0" fillId="11" borderId="5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/>
    </xf>
    <xf numFmtId="0" fontId="3" fillId="11" borderId="5" xfId="0" applyFont="1" applyFill="1" applyBorder="1"/>
    <xf numFmtId="0" fontId="0" fillId="11" borderId="5" xfId="0" applyFill="1" applyBorder="1"/>
    <xf numFmtId="0" fontId="3" fillId="11" borderId="5" xfId="0" applyFont="1" applyFill="1" applyBorder="1" applyAlignment="1">
      <alignment horizontal="center"/>
    </xf>
    <xf numFmtId="0" fontId="1" fillId="11" borderId="1" xfId="0" applyFont="1" applyFill="1" applyBorder="1"/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2" fillId="0" borderId="27" xfId="0" applyFont="1" applyBorder="1" applyProtection="1">
      <protection locked="0"/>
    </xf>
    <xf numFmtId="1" fontId="2" fillId="0" borderId="8" xfId="0" applyNumberFormat="1" applyFont="1" applyBorder="1" applyAlignment="1">
      <alignment horizontal="left"/>
    </xf>
    <xf numFmtId="0" fontId="0" fillId="0" borderId="0" xfId="0" applyAlignment="1" applyProtection="1">
      <alignment horizontal="right"/>
      <protection locked="0"/>
    </xf>
    <xf numFmtId="0" fontId="0" fillId="0" borderId="25" xfId="0" applyBorder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 applyProtection="1">
      <alignment horizontal="left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3" fillId="10" borderId="1" xfId="0" applyFont="1" applyFill="1" applyBorder="1"/>
    <xf numFmtId="0" fontId="3" fillId="10" borderId="1" xfId="0" applyFont="1" applyFill="1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3" fillId="10" borderId="1" xfId="0" applyFont="1" applyFill="1" applyBorder="1" applyProtection="1"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left" vertical="center"/>
      <protection locked="0"/>
    </xf>
    <xf numFmtId="1" fontId="8" fillId="10" borderId="5" xfId="0" applyNumberFormat="1" applyFont="1" applyFill="1" applyBorder="1" applyAlignment="1">
      <alignment horizontal="center" vertical="center"/>
    </xf>
    <xf numFmtId="0" fontId="8" fillId="10" borderId="5" xfId="0" applyFont="1" applyFill="1" applyBorder="1" applyAlignment="1" applyProtection="1">
      <alignment horizontal="center" vertical="center" wrapText="1"/>
      <protection locked="0"/>
    </xf>
    <xf numFmtId="0" fontId="8" fillId="10" borderId="5" xfId="0" applyFont="1" applyFill="1" applyBorder="1" applyAlignment="1" applyProtection="1">
      <alignment horizontal="center" vertical="center"/>
      <protection locked="0"/>
    </xf>
    <xf numFmtId="0" fontId="8" fillId="1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10" borderId="6" xfId="0" applyFont="1" applyFill="1" applyBorder="1" applyAlignment="1" applyProtection="1">
      <alignment horizontal="center" vertical="center" wrapText="1"/>
      <protection locked="0"/>
    </xf>
    <xf numFmtId="1" fontId="3" fillId="4" borderId="30" xfId="0" applyNumberFormat="1" applyFont="1" applyFill="1" applyBorder="1" applyAlignment="1">
      <alignment horizontal="center"/>
    </xf>
    <xf numFmtId="0" fontId="3" fillId="4" borderId="31" xfId="0" applyFont="1" applyFill="1" applyBorder="1" applyAlignment="1" applyProtection="1">
      <alignment horizontal="left" vertical="center" wrapText="1"/>
      <protection locked="0"/>
    </xf>
    <xf numFmtId="0" fontId="3" fillId="4" borderId="31" xfId="0" applyFont="1" applyFill="1" applyBorder="1" applyAlignment="1" applyProtection="1">
      <alignment horizontal="center" vertical="center" wrapText="1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  <protection locked="0"/>
    </xf>
    <xf numFmtId="1" fontId="3" fillId="4" borderId="32" xfId="0" applyNumberFormat="1" applyFont="1" applyFill="1" applyBorder="1" applyAlignment="1">
      <alignment horizontal="center"/>
    </xf>
    <xf numFmtId="1" fontId="3" fillId="0" borderId="32" xfId="0" applyNumberFormat="1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0" fontId="3" fillId="10" borderId="34" xfId="0" applyFont="1" applyFill="1" applyBorder="1" applyAlignment="1" applyProtection="1">
      <alignment horizontal="left" vertical="center" wrapText="1"/>
      <protection locked="0"/>
    </xf>
    <xf numFmtId="0" fontId="0" fillId="10" borderId="34" xfId="0" applyFill="1" applyBorder="1" applyAlignment="1" applyProtection="1">
      <alignment horizontal="center" vertical="center" wrapText="1"/>
      <protection locked="0"/>
    </xf>
    <xf numFmtId="0" fontId="3" fillId="10" borderId="34" xfId="0" applyFont="1" applyFill="1" applyBorder="1" applyAlignment="1" applyProtection="1">
      <alignment horizontal="center" vertical="center"/>
      <protection locked="0"/>
    </xf>
    <xf numFmtId="0" fontId="3" fillId="10" borderId="34" xfId="0" applyFont="1" applyFill="1" applyBorder="1" applyAlignment="1" applyProtection="1">
      <alignment horizontal="center" vertical="center" wrapText="1"/>
      <protection locked="0"/>
    </xf>
    <xf numFmtId="0" fontId="3" fillId="10" borderId="34" xfId="0" applyFont="1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1" fontId="3" fillId="0" borderId="30" xfId="0" applyNumberFormat="1" applyFont="1" applyBorder="1" applyAlignment="1">
      <alignment horizontal="center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>
      <alignment horizontal="center" vertical="center" wrapText="1"/>
    </xf>
    <xf numFmtId="0" fontId="3" fillId="10" borderId="31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 wrapText="1"/>
    </xf>
    <xf numFmtId="0" fontId="0" fillId="0" borderId="31" xfId="0" applyBorder="1" applyAlignment="1" applyProtection="1">
      <alignment horizontal="left" vertical="center" wrapText="1"/>
      <protection locked="0"/>
    </xf>
    <xf numFmtId="0" fontId="22" fillId="0" borderId="31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0" fillId="4" borderId="34" xfId="0" applyFill="1" applyBorder="1" applyAlignment="1">
      <alignment horizontal="center" vertical="center" wrapText="1"/>
    </xf>
    <xf numFmtId="0" fontId="3" fillId="0" borderId="31" xfId="0" applyFont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1" fontId="3" fillId="4" borderId="6" xfId="0" applyNumberFormat="1" applyFont="1" applyFill="1" applyBorder="1" applyAlignment="1">
      <alignment horizontal="center"/>
    </xf>
    <xf numFmtId="0" fontId="3" fillId="10" borderId="6" xfId="0" applyFont="1" applyFill="1" applyBorder="1" applyAlignment="1" applyProtection="1">
      <alignment horizontal="center" vertical="center"/>
      <protection locked="0"/>
    </xf>
    <xf numFmtId="0" fontId="0" fillId="10" borderId="6" xfId="0" applyFill="1" applyBorder="1" applyAlignment="1">
      <alignment horizontal="center" vertical="center" wrapText="1"/>
    </xf>
    <xf numFmtId="0" fontId="1" fillId="0" borderId="31" xfId="0" applyFont="1" applyBorder="1" applyAlignment="1" applyProtection="1">
      <alignment horizontal="center"/>
      <protection locked="0"/>
    </xf>
    <xf numFmtId="1" fontId="3" fillId="4" borderId="33" xfId="0" applyNumberFormat="1" applyFont="1" applyFill="1" applyBorder="1" applyAlignment="1">
      <alignment horizontal="center"/>
    </xf>
    <xf numFmtId="0" fontId="1" fillId="10" borderId="34" xfId="0" applyFont="1" applyFill="1" applyBorder="1" applyAlignment="1" applyProtection="1">
      <alignment horizontal="center"/>
      <protection locked="0"/>
    </xf>
    <xf numFmtId="0" fontId="3" fillId="10" borderId="6" xfId="0" applyFont="1" applyFill="1" applyBorder="1" applyAlignment="1" applyProtection="1">
      <alignment horizontal="left" vertical="center"/>
      <protection locked="0"/>
    </xf>
    <xf numFmtId="0" fontId="3" fillId="10" borderId="31" xfId="0" applyFont="1" applyFill="1" applyBorder="1"/>
    <xf numFmtId="0" fontId="3" fillId="10" borderId="31" xfId="0" applyFont="1" applyFill="1" applyBorder="1" applyAlignment="1" applyProtection="1">
      <alignment horizontal="left" vertical="center" wrapText="1"/>
      <protection locked="0"/>
    </xf>
    <xf numFmtId="0" fontId="3" fillId="10" borderId="31" xfId="0" applyFont="1" applyFill="1" applyBorder="1" applyAlignment="1" applyProtection="1">
      <alignment horizontal="center" vertical="center"/>
      <protection locked="0"/>
    </xf>
    <xf numFmtId="0" fontId="3" fillId="10" borderId="31" xfId="0" applyFont="1" applyFill="1" applyBorder="1" applyAlignment="1">
      <alignment horizontal="center" vertical="center" wrapText="1"/>
    </xf>
    <xf numFmtId="0" fontId="3" fillId="10" borderId="34" xfId="0" applyFont="1" applyFill="1" applyBorder="1" applyAlignment="1" applyProtection="1">
      <alignment horizontal="left" vertical="center"/>
      <protection locked="0"/>
    </xf>
    <xf numFmtId="1" fontId="23" fillId="0" borderId="35" xfId="0" applyNumberFormat="1" applyFont="1" applyBorder="1" applyAlignment="1">
      <alignment horizontal="left"/>
    </xf>
    <xf numFmtId="0" fontId="24" fillId="0" borderId="0" xfId="0" applyFont="1" applyAlignment="1">
      <alignment horizontal="right"/>
    </xf>
    <xf numFmtId="0" fontId="24" fillId="0" borderId="0" xfId="0" applyFont="1"/>
    <xf numFmtId="1" fontId="23" fillId="0" borderId="35" xfId="0" applyNumberFormat="1" applyFont="1" applyBorder="1"/>
    <xf numFmtId="0" fontId="23" fillId="0" borderId="0" xfId="0" applyFont="1" applyAlignment="1">
      <alignment horizontal="right"/>
    </xf>
    <xf numFmtId="0" fontId="0" fillId="0" borderId="10" xfId="0" applyBorder="1" applyAlignment="1" applyProtection="1">
      <alignment horizontal="center"/>
      <protection locked="0"/>
    </xf>
    <xf numFmtId="0" fontId="20" fillId="10" borderId="0" xfId="0" applyFont="1" applyFill="1" applyAlignment="1">
      <alignment horizontal="center" vertical="center"/>
    </xf>
    <xf numFmtId="1" fontId="2" fillId="10" borderId="0" xfId="0" applyNumberFormat="1" applyFont="1" applyFill="1" applyAlignment="1">
      <alignment horizontal="center"/>
    </xf>
    <xf numFmtId="1" fontId="2" fillId="0" borderId="7" xfId="0" applyNumberFormat="1" applyFont="1" applyBorder="1" applyAlignment="1">
      <alignment horizontal="left"/>
    </xf>
    <xf numFmtId="1" fontId="3" fillId="0" borderId="27" xfId="0" applyNumberFormat="1" applyFont="1" applyBorder="1" applyAlignment="1">
      <alignment horizontal="left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1" fillId="0" borderId="0" xfId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16" xfId="0" applyNumberFormat="1" applyBorder="1" applyAlignment="1">
      <alignment horizontal="center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</cellXfs>
  <cellStyles count="2">
    <cellStyle name="Lien hypertexte" xfId="1" builtinId="8"/>
    <cellStyle name="Normal" xfId="0" builtinId="0"/>
  </cellStyles>
  <dxfs count="3"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fgColor indexed="10"/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colors>
    <mruColors>
      <color rgb="FFD3FBA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751840</xdr:colOff>
      <xdr:row>0</xdr:row>
      <xdr:rowOff>0</xdr:rowOff>
    </xdr:from>
    <xdr:to>
      <xdr:col>9</xdr:col>
      <xdr:colOff>18062</xdr:colOff>
      <xdr:row>7</xdr:row>
      <xdr:rowOff>3616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A4DCD58-FE58-CCBC-197A-3E51D68A6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1360" y="0"/>
          <a:ext cx="536222" cy="1273616"/>
        </a:xfrm>
        <a:prstGeom prst="rect">
          <a:avLst/>
        </a:prstGeom>
      </xdr:spPr>
    </xdr:pic>
    <xdr:clientData/>
  </xdr:twoCellAnchor>
  <xdr:twoCellAnchor editAs="oneCell">
    <xdr:from>
      <xdr:col>5</xdr:col>
      <xdr:colOff>30652</xdr:colOff>
      <xdr:row>3</xdr:row>
      <xdr:rowOff>33361</xdr:rowOff>
    </xdr:from>
    <xdr:to>
      <xdr:col>5</xdr:col>
      <xdr:colOff>729712</xdr:colOff>
      <xdr:row>6</xdr:row>
      <xdr:rowOff>151649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A152C7C-157D-EB28-2D0D-24DD80283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4059" y="595175"/>
          <a:ext cx="699060" cy="621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0</xdr:col>
      <xdr:colOff>471098</xdr:colOff>
      <xdr:row>5</xdr:row>
      <xdr:rowOff>104775</xdr:rowOff>
    </xdr:to>
    <xdr:pic>
      <xdr:nvPicPr>
        <xdr:cNvPr id="2" name="Image 1" descr="FFSA_LogoNoirHD (1)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</xdr:row>
      <xdr:rowOff>28575</xdr:rowOff>
    </xdr:from>
    <xdr:to>
      <xdr:col>3</xdr:col>
      <xdr:colOff>471098</xdr:colOff>
      <xdr:row>5</xdr:row>
      <xdr:rowOff>104775</xdr:rowOff>
    </xdr:to>
    <xdr:pic>
      <xdr:nvPicPr>
        <xdr:cNvPr id="3" name="Image 2" descr="FFSA_LogoNoirHD (1)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28575</xdr:rowOff>
    </xdr:from>
    <xdr:to>
      <xdr:col>6</xdr:col>
      <xdr:colOff>471098</xdr:colOff>
      <xdr:row>5</xdr:row>
      <xdr:rowOff>104775</xdr:rowOff>
    </xdr:to>
    <xdr:pic>
      <xdr:nvPicPr>
        <xdr:cNvPr id="4" name="Image 3" descr="FFSA_LogoNoirHD (1)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</xdr:row>
      <xdr:rowOff>28575</xdr:rowOff>
    </xdr:from>
    <xdr:to>
      <xdr:col>9</xdr:col>
      <xdr:colOff>471098</xdr:colOff>
      <xdr:row>5</xdr:row>
      <xdr:rowOff>104775</xdr:rowOff>
    </xdr:to>
    <xdr:pic>
      <xdr:nvPicPr>
        <xdr:cNvPr id="5" name="Image 4" descr="FFSA_LogoNoirHD (1)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21</xdr:row>
      <xdr:rowOff>28575</xdr:rowOff>
    </xdr:from>
    <xdr:to>
      <xdr:col>0</xdr:col>
      <xdr:colOff>471098</xdr:colOff>
      <xdr:row>25</xdr:row>
      <xdr:rowOff>104775</xdr:rowOff>
    </xdr:to>
    <xdr:pic>
      <xdr:nvPicPr>
        <xdr:cNvPr id="6" name="Image 5" descr="FFSA_LogoNoirHD (1)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21</xdr:row>
      <xdr:rowOff>28575</xdr:rowOff>
    </xdr:from>
    <xdr:to>
      <xdr:col>3</xdr:col>
      <xdr:colOff>471098</xdr:colOff>
      <xdr:row>25</xdr:row>
      <xdr:rowOff>104775</xdr:rowOff>
    </xdr:to>
    <xdr:pic>
      <xdr:nvPicPr>
        <xdr:cNvPr id="7" name="Image 6" descr="FFSA_LogoNoirHD (1)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857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21</xdr:row>
      <xdr:rowOff>28575</xdr:rowOff>
    </xdr:from>
    <xdr:to>
      <xdr:col>6</xdr:col>
      <xdr:colOff>471098</xdr:colOff>
      <xdr:row>25</xdr:row>
      <xdr:rowOff>104775</xdr:rowOff>
    </xdr:to>
    <xdr:pic>
      <xdr:nvPicPr>
        <xdr:cNvPr id="8" name="Image 7" descr="FFSA_LogoNoirHD (1)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857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21</xdr:row>
      <xdr:rowOff>28575</xdr:rowOff>
    </xdr:from>
    <xdr:to>
      <xdr:col>9</xdr:col>
      <xdr:colOff>471098</xdr:colOff>
      <xdr:row>25</xdr:row>
      <xdr:rowOff>104775</xdr:rowOff>
    </xdr:to>
    <xdr:pic>
      <xdr:nvPicPr>
        <xdr:cNvPr id="9" name="Image 8" descr="FFSA_LogoNoirHD (1)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857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42</xdr:row>
      <xdr:rowOff>28575</xdr:rowOff>
    </xdr:from>
    <xdr:to>
      <xdr:col>0</xdr:col>
      <xdr:colOff>471098</xdr:colOff>
      <xdr:row>46</xdr:row>
      <xdr:rowOff>104775</xdr:rowOff>
    </xdr:to>
    <xdr:pic>
      <xdr:nvPicPr>
        <xdr:cNvPr id="10" name="Image 9" descr="FFSA_LogoNoirHD (1).JP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0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42</xdr:row>
      <xdr:rowOff>28575</xdr:rowOff>
    </xdr:from>
    <xdr:to>
      <xdr:col>3</xdr:col>
      <xdr:colOff>471098</xdr:colOff>
      <xdr:row>46</xdr:row>
      <xdr:rowOff>104775</xdr:rowOff>
    </xdr:to>
    <xdr:pic>
      <xdr:nvPicPr>
        <xdr:cNvPr id="11" name="Image 10" descr="FFSA_LogoNoirHD (1).JP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0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42</xdr:row>
      <xdr:rowOff>28575</xdr:rowOff>
    </xdr:from>
    <xdr:to>
      <xdr:col>6</xdr:col>
      <xdr:colOff>471098</xdr:colOff>
      <xdr:row>46</xdr:row>
      <xdr:rowOff>104775</xdr:rowOff>
    </xdr:to>
    <xdr:pic>
      <xdr:nvPicPr>
        <xdr:cNvPr id="12" name="Image 11" descr="FFSA_LogoNoirHD (1)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0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42</xdr:row>
      <xdr:rowOff>28575</xdr:rowOff>
    </xdr:from>
    <xdr:to>
      <xdr:col>9</xdr:col>
      <xdr:colOff>471098</xdr:colOff>
      <xdr:row>46</xdr:row>
      <xdr:rowOff>104775</xdr:rowOff>
    </xdr:to>
    <xdr:pic>
      <xdr:nvPicPr>
        <xdr:cNvPr id="13" name="Image 12" descr="FFSA_LogoNoirHD (1)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0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62</xdr:row>
      <xdr:rowOff>28575</xdr:rowOff>
    </xdr:from>
    <xdr:to>
      <xdr:col>0</xdr:col>
      <xdr:colOff>471098</xdr:colOff>
      <xdr:row>66</xdr:row>
      <xdr:rowOff>104775</xdr:rowOff>
    </xdr:to>
    <xdr:pic>
      <xdr:nvPicPr>
        <xdr:cNvPr id="14" name="Image 13" descr="FFSA_LogoNoirHD (1).JP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44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62</xdr:row>
      <xdr:rowOff>28575</xdr:rowOff>
    </xdr:from>
    <xdr:to>
      <xdr:col>3</xdr:col>
      <xdr:colOff>471098</xdr:colOff>
      <xdr:row>66</xdr:row>
      <xdr:rowOff>104775</xdr:rowOff>
    </xdr:to>
    <xdr:pic>
      <xdr:nvPicPr>
        <xdr:cNvPr id="15" name="Image 14" descr="FFSA_LogoNoirHD (1).JP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44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62</xdr:row>
      <xdr:rowOff>28575</xdr:rowOff>
    </xdr:from>
    <xdr:to>
      <xdr:col>6</xdr:col>
      <xdr:colOff>471098</xdr:colOff>
      <xdr:row>66</xdr:row>
      <xdr:rowOff>104775</xdr:rowOff>
    </xdr:to>
    <xdr:pic>
      <xdr:nvPicPr>
        <xdr:cNvPr id="16" name="Image 15" descr="FFSA_LogoNoirHD (1).JP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44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62</xdr:row>
      <xdr:rowOff>28575</xdr:rowOff>
    </xdr:from>
    <xdr:to>
      <xdr:col>9</xdr:col>
      <xdr:colOff>471098</xdr:colOff>
      <xdr:row>66</xdr:row>
      <xdr:rowOff>104775</xdr:rowOff>
    </xdr:to>
    <xdr:pic>
      <xdr:nvPicPr>
        <xdr:cNvPr id="17" name="Image 16" descr="FFSA_LogoNoirHD (1).JP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44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83</xdr:row>
      <xdr:rowOff>28575</xdr:rowOff>
    </xdr:from>
    <xdr:to>
      <xdr:col>0</xdr:col>
      <xdr:colOff>471098</xdr:colOff>
      <xdr:row>87</xdr:row>
      <xdr:rowOff>104775</xdr:rowOff>
    </xdr:to>
    <xdr:pic>
      <xdr:nvPicPr>
        <xdr:cNvPr id="18" name="Image 17" descr="FFSA_LogoNoirHD (1).JP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0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83</xdr:row>
      <xdr:rowOff>28575</xdr:rowOff>
    </xdr:from>
    <xdr:to>
      <xdr:col>3</xdr:col>
      <xdr:colOff>471098</xdr:colOff>
      <xdr:row>87</xdr:row>
      <xdr:rowOff>104775</xdr:rowOff>
    </xdr:to>
    <xdr:pic>
      <xdr:nvPicPr>
        <xdr:cNvPr id="19" name="Image 18" descr="FFSA_LogoNoirHD (1).JP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0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83</xdr:row>
      <xdr:rowOff>28575</xdr:rowOff>
    </xdr:from>
    <xdr:to>
      <xdr:col>6</xdr:col>
      <xdr:colOff>471098</xdr:colOff>
      <xdr:row>87</xdr:row>
      <xdr:rowOff>104775</xdr:rowOff>
    </xdr:to>
    <xdr:pic>
      <xdr:nvPicPr>
        <xdr:cNvPr id="20" name="Image 19" descr="FFSA_LogoNoirHD (1).JP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0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83</xdr:row>
      <xdr:rowOff>28575</xdr:rowOff>
    </xdr:from>
    <xdr:to>
      <xdr:col>9</xdr:col>
      <xdr:colOff>471098</xdr:colOff>
      <xdr:row>87</xdr:row>
      <xdr:rowOff>104775</xdr:rowOff>
    </xdr:to>
    <xdr:pic>
      <xdr:nvPicPr>
        <xdr:cNvPr id="21" name="Image 20" descr="FFSA_LogoNoirHD (1).JP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0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103</xdr:row>
      <xdr:rowOff>28575</xdr:rowOff>
    </xdr:from>
    <xdr:to>
      <xdr:col>0</xdr:col>
      <xdr:colOff>471098</xdr:colOff>
      <xdr:row>107</xdr:row>
      <xdr:rowOff>104775</xdr:rowOff>
    </xdr:to>
    <xdr:pic>
      <xdr:nvPicPr>
        <xdr:cNvPr id="22" name="Image 21" descr="FFSA_LogoNoirHD (1).JP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44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103</xdr:row>
      <xdr:rowOff>28575</xdr:rowOff>
    </xdr:from>
    <xdr:to>
      <xdr:col>3</xdr:col>
      <xdr:colOff>471098</xdr:colOff>
      <xdr:row>107</xdr:row>
      <xdr:rowOff>104775</xdr:rowOff>
    </xdr:to>
    <xdr:pic>
      <xdr:nvPicPr>
        <xdr:cNvPr id="23" name="Image 22" descr="FFSA_LogoNoirHD (1).JPG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44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103</xdr:row>
      <xdr:rowOff>28575</xdr:rowOff>
    </xdr:from>
    <xdr:to>
      <xdr:col>6</xdr:col>
      <xdr:colOff>471098</xdr:colOff>
      <xdr:row>107</xdr:row>
      <xdr:rowOff>104775</xdr:rowOff>
    </xdr:to>
    <xdr:pic>
      <xdr:nvPicPr>
        <xdr:cNvPr id="24" name="Image 23" descr="FFSA_LogoNoirHD (1).JP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44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103</xdr:row>
      <xdr:rowOff>28575</xdr:rowOff>
    </xdr:from>
    <xdr:to>
      <xdr:col>9</xdr:col>
      <xdr:colOff>471098</xdr:colOff>
      <xdr:row>107</xdr:row>
      <xdr:rowOff>104775</xdr:rowOff>
    </xdr:to>
    <xdr:pic>
      <xdr:nvPicPr>
        <xdr:cNvPr id="25" name="Image 24" descr="FFSA_LogoNoirHD (1).JPG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44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124</xdr:row>
      <xdr:rowOff>28575</xdr:rowOff>
    </xdr:from>
    <xdr:to>
      <xdr:col>0</xdr:col>
      <xdr:colOff>471098</xdr:colOff>
      <xdr:row>128</xdr:row>
      <xdr:rowOff>104775</xdr:rowOff>
    </xdr:to>
    <xdr:pic>
      <xdr:nvPicPr>
        <xdr:cNvPr id="26" name="Image 25" descr="FFSA_LogoNoirHD (1).JPG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0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124</xdr:row>
      <xdr:rowOff>28575</xdr:rowOff>
    </xdr:from>
    <xdr:to>
      <xdr:col>3</xdr:col>
      <xdr:colOff>471098</xdr:colOff>
      <xdr:row>128</xdr:row>
      <xdr:rowOff>104775</xdr:rowOff>
    </xdr:to>
    <xdr:pic>
      <xdr:nvPicPr>
        <xdr:cNvPr id="27" name="Image 26" descr="FFSA_LogoNoirHD (1).JPG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0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124</xdr:row>
      <xdr:rowOff>28575</xdr:rowOff>
    </xdr:from>
    <xdr:to>
      <xdr:col>6</xdr:col>
      <xdr:colOff>471098</xdr:colOff>
      <xdr:row>128</xdr:row>
      <xdr:rowOff>104775</xdr:rowOff>
    </xdr:to>
    <xdr:pic>
      <xdr:nvPicPr>
        <xdr:cNvPr id="28" name="Image 27" descr="FFSA_LogoNoirHD (1).JPG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0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124</xdr:row>
      <xdr:rowOff>28575</xdr:rowOff>
    </xdr:from>
    <xdr:to>
      <xdr:col>9</xdr:col>
      <xdr:colOff>471098</xdr:colOff>
      <xdr:row>128</xdr:row>
      <xdr:rowOff>104775</xdr:rowOff>
    </xdr:to>
    <xdr:pic>
      <xdr:nvPicPr>
        <xdr:cNvPr id="29" name="Image 28" descr="FFSA_LogoNoirHD (1).JPG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0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144</xdr:row>
      <xdr:rowOff>28575</xdr:rowOff>
    </xdr:from>
    <xdr:to>
      <xdr:col>0</xdr:col>
      <xdr:colOff>471098</xdr:colOff>
      <xdr:row>148</xdr:row>
      <xdr:rowOff>104775</xdr:rowOff>
    </xdr:to>
    <xdr:pic>
      <xdr:nvPicPr>
        <xdr:cNvPr id="30" name="Image 29" descr="FFSA_LogoNoirHD (1).JPG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44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144</xdr:row>
      <xdr:rowOff>28575</xdr:rowOff>
    </xdr:from>
    <xdr:to>
      <xdr:col>3</xdr:col>
      <xdr:colOff>471098</xdr:colOff>
      <xdr:row>148</xdr:row>
      <xdr:rowOff>104775</xdr:rowOff>
    </xdr:to>
    <xdr:pic>
      <xdr:nvPicPr>
        <xdr:cNvPr id="31" name="Image 30" descr="FFSA_LogoNoirHD (1).JPG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44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144</xdr:row>
      <xdr:rowOff>28575</xdr:rowOff>
    </xdr:from>
    <xdr:to>
      <xdr:col>6</xdr:col>
      <xdr:colOff>471098</xdr:colOff>
      <xdr:row>148</xdr:row>
      <xdr:rowOff>104775</xdr:rowOff>
    </xdr:to>
    <xdr:pic>
      <xdr:nvPicPr>
        <xdr:cNvPr id="32" name="Image 31" descr="FFSA_LogoNoirHD (1).JPG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44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144</xdr:row>
      <xdr:rowOff>28575</xdr:rowOff>
    </xdr:from>
    <xdr:to>
      <xdr:col>9</xdr:col>
      <xdr:colOff>471098</xdr:colOff>
      <xdr:row>148</xdr:row>
      <xdr:rowOff>104775</xdr:rowOff>
    </xdr:to>
    <xdr:pic>
      <xdr:nvPicPr>
        <xdr:cNvPr id="33" name="Image 32" descr="FFSA_LogoNoirHD (1).JPG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44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165</xdr:row>
      <xdr:rowOff>28575</xdr:rowOff>
    </xdr:from>
    <xdr:to>
      <xdr:col>0</xdr:col>
      <xdr:colOff>471098</xdr:colOff>
      <xdr:row>169</xdr:row>
      <xdr:rowOff>104775</xdr:rowOff>
    </xdr:to>
    <xdr:pic>
      <xdr:nvPicPr>
        <xdr:cNvPr id="34" name="Image 33" descr="FFSA_LogoNoirHD (1).JPG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165</xdr:row>
      <xdr:rowOff>28575</xdr:rowOff>
    </xdr:from>
    <xdr:to>
      <xdr:col>3</xdr:col>
      <xdr:colOff>471098</xdr:colOff>
      <xdr:row>169</xdr:row>
      <xdr:rowOff>104775</xdr:rowOff>
    </xdr:to>
    <xdr:pic>
      <xdr:nvPicPr>
        <xdr:cNvPr id="35" name="Image 34" descr="FFSA_LogoNoirHD (1).JPG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165</xdr:row>
      <xdr:rowOff>28575</xdr:rowOff>
    </xdr:from>
    <xdr:to>
      <xdr:col>6</xdr:col>
      <xdr:colOff>471098</xdr:colOff>
      <xdr:row>169</xdr:row>
      <xdr:rowOff>104775</xdr:rowOff>
    </xdr:to>
    <xdr:pic>
      <xdr:nvPicPr>
        <xdr:cNvPr id="36" name="Image 35" descr="FFSA_LogoNoirHD (1).JPG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165</xdr:row>
      <xdr:rowOff>28575</xdr:rowOff>
    </xdr:from>
    <xdr:to>
      <xdr:col>9</xdr:col>
      <xdr:colOff>471098</xdr:colOff>
      <xdr:row>169</xdr:row>
      <xdr:rowOff>104775</xdr:rowOff>
    </xdr:to>
    <xdr:pic>
      <xdr:nvPicPr>
        <xdr:cNvPr id="37" name="Image 36" descr="FFSA_LogoNoirHD (1).JPG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185</xdr:row>
      <xdr:rowOff>28575</xdr:rowOff>
    </xdr:from>
    <xdr:to>
      <xdr:col>0</xdr:col>
      <xdr:colOff>471098</xdr:colOff>
      <xdr:row>189</xdr:row>
      <xdr:rowOff>104775</xdr:rowOff>
    </xdr:to>
    <xdr:pic>
      <xdr:nvPicPr>
        <xdr:cNvPr id="38" name="Image 37" descr="FFSA_LogoNoirHD (1).JPG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185</xdr:row>
      <xdr:rowOff>28575</xdr:rowOff>
    </xdr:from>
    <xdr:to>
      <xdr:col>3</xdr:col>
      <xdr:colOff>471098</xdr:colOff>
      <xdr:row>189</xdr:row>
      <xdr:rowOff>104775</xdr:rowOff>
    </xdr:to>
    <xdr:pic>
      <xdr:nvPicPr>
        <xdr:cNvPr id="39" name="Image 38" descr="FFSA_LogoNoirHD (1).JPG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185</xdr:row>
      <xdr:rowOff>28575</xdr:rowOff>
    </xdr:from>
    <xdr:to>
      <xdr:col>6</xdr:col>
      <xdr:colOff>471098</xdr:colOff>
      <xdr:row>189</xdr:row>
      <xdr:rowOff>104775</xdr:rowOff>
    </xdr:to>
    <xdr:pic>
      <xdr:nvPicPr>
        <xdr:cNvPr id="40" name="Image 39" descr="FFSA_LogoNoirHD (1).JPG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185</xdr:row>
      <xdr:rowOff>28575</xdr:rowOff>
    </xdr:from>
    <xdr:to>
      <xdr:col>9</xdr:col>
      <xdr:colOff>471098</xdr:colOff>
      <xdr:row>189</xdr:row>
      <xdr:rowOff>104775</xdr:rowOff>
    </xdr:to>
    <xdr:pic>
      <xdr:nvPicPr>
        <xdr:cNvPr id="41" name="Image 40" descr="FFSA_LogoNoirHD (1).JPG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206</xdr:row>
      <xdr:rowOff>28575</xdr:rowOff>
    </xdr:from>
    <xdr:to>
      <xdr:col>0</xdr:col>
      <xdr:colOff>471098</xdr:colOff>
      <xdr:row>210</xdr:row>
      <xdr:rowOff>104775</xdr:rowOff>
    </xdr:to>
    <xdr:pic>
      <xdr:nvPicPr>
        <xdr:cNvPr id="42" name="Image 41" descr="FFSA_LogoNoirHD (1).JPG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206</xdr:row>
      <xdr:rowOff>28575</xdr:rowOff>
    </xdr:from>
    <xdr:to>
      <xdr:col>3</xdr:col>
      <xdr:colOff>471098</xdr:colOff>
      <xdr:row>210</xdr:row>
      <xdr:rowOff>104775</xdr:rowOff>
    </xdr:to>
    <xdr:pic>
      <xdr:nvPicPr>
        <xdr:cNvPr id="43" name="Image 42" descr="FFSA_LogoNoirHD (1).JPG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206</xdr:row>
      <xdr:rowOff>28575</xdr:rowOff>
    </xdr:from>
    <xdr:to>
      <xdr:col>6</xdr:col>
      <xdr:colOff>471098</xdr:colOff>
      <xdr:row>210</xdr:row>
      <xdr:rowOff>104775</xdr:rowOff>
    </xdr:to>
    <xdr:pic>
      <xdr:nvPicPr>
        <xdr:cNvPr id="44" name="Image 43" descr="FFSA_LogoNoirHD (1).JPG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206</xdr:row>
      <xdr:rowOff>28575</xdr:rowOff>
    </xdr:from>
    <xdr:to>
      <xdr:col>9</xdr:col>
      <xdr:colOff>471098</xdr:colOff>
      <xdr:row>210</xdr:row>
      <xdr:rowOff>104775</xdr:rowOff>
    </xdr:to>
    <xdr:pic>
      <xdr:nvPicPr>
        <xdr:cNvPr id="45" name="Image 44" descr="FFSA_LogoNoirHD (1).JPG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226</xdr:row>
      <xdr:rowOff>28575</xdr:rowOff>
    </xdr:from>
    <xdr:to>
      <xdr:col>0</xdr:col>
      <xdr:colOff>471098</xdr:colOff>
      <xdr:row>230</xdr:row>
      <xdr:rowOff>104775</xdr:rowOff>
    </xdr:to>
    <xdr:pic>
      <xdr:nvPicPr>
        <xdr:cNvPr id="46" name="Image 45" descr="FFSA_LogoNoirHD (1).JPG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226</xdr:row>
      <xdr:rowOff>28575</xdr:rowOff>
    </xdr:from>
    <xdr:to>
      <xdr:col>3</xdr:col>
      <xdr:colOff>471098</xdr:colOff>
      <xdr:row>230</xdr:row>
      <xdr:rowOff>104775</xdr:rowOff>
    </xdr:to>
    <xdr:pic>
      <xdr:nvPicPr>
        <xdr:cNvPr id="47" name="Image 46" descr="FFSA_LogoNoirHD (1).JPG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226</xdr:row>
      <xdr:rowOff>28575</xdr:rowOff>
    </xdr:from>
    <xdr:to>
      <xdr:col>6</xdr:col>
      <xdr:colOff>471098</xdr:colOff>
      <xdr:row>230</xdr:row>
      <xdr:rowOff>104775</xdr:rowOff>
    </xdr:to>
    <xdr:pic>
      <xdr:nvPicPr>
        <xdr:cNvPr id="48" name="Image 47" descr="FFSA_LogoNoirHD (1).JPG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226</xdr:row>
      <xdr:rowOff>28575</xdr:rowOff>
    </xdr:from>
    <xdr:to>
      <xdr:col>9</xdr:col>
      <xdr:colOff>471098</xdr:colOff>
      <xdr:row>230</xdr:row>
      <xdr:rowOff>104775</xdr:rowOff>
    </xdr:to>
    <xdr:pic>
      <xdr:nvPicPr>
        <xdr:cNvPr id="49" name="Image 48" descr="FFSA_LogoNoirHD (1).JPG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247</xdr:row>
      <xdr:rowOff>28575</xdr:rowOff>
    </xdr:from>
    <xdr:to>
      <xdr:col>0</xdr:col>
      <xdr:colOff>471098</xdr:colOff>
      <xdr:row>251</xdr:row>
      <xdr:rowOff>104775</xdr:rowOff>
    </xdr:to>
    <xdr:pic>
      <xdr:nvPicPr>
        <xdr:cNvPr id="50" name="Image 49" descr="FFSA_LogoNoirHD (1).JPG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247</xdr:row>
      <xdr:rowOff>28575</xdr:rowOff>
    </xdr:from>
    <xdr:to>
      <xdr:col>3</xdr:col>
      <xdr:colOff>471098</xdr:colOff>
      <xdr:row>251</xdr:row>
      <xdr:rowOff>104775</xdr:rowOff>
    </xdr:to>
    <xdr:pic>
      <xdr:nvPicPr>
        <xdr:cNvPr id="51" name="Image 50" descr="FFSA_LogoNoirHD (1).JPG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247</xdr:row>
      <xdr:rowOff>28575</xdr:rowOff>
    </xdr:from>
    <xdr:to>
      <xdr:col>6</xdr:col>
      <xdr:colOff>471098</xdr:colOff>
      <xdr:row>251</xdr:row>
      <xdr:rowOff>104775</xdr:rowOff>
    </xdr:to>
    <xdr:pic>
      <xdr:nvPicPr>
        <xdr:cNvPr id="52" name="Image 51" descr="FFSA_LogoNoirHD (1).JPG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247</xdr:row>
      <xdr:rowOff>28575</xdr:rowOff>
    </xdr:from>
    <xdr:to>
      <xdr:col>9</xdr:col>
      <xdr:colOff>471098</xdr:colOff>
      <xdr:row>251</xdr:row>
      <xdr:rowOff>104775</xdr:rowOff>
    </xdr:to>
    <xdr:pic>
      <xdr:nvPicPr>
        <xdr:cNvPr id="53" name="Image 52" descr="FFSA_LogoNoirHD (1).JPG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267</xdr:row>
      <xdr:rowOff>28575</xdr:rowOff>
    </xdr:from>
    <xdr:to>
      <xdr:col>0</xdr:col>
      <xdr:colOff>471098</xdr:colOff>
      <xdr:row>271</xdr:row>
      <xdr:rowOff>104775</xdr:rowOff>
    </xdr:to>
    <xdr:pic>
      <xdr:nvPicPr>
        <xdr:cNvPr id="54" name="Image 53" descr="FFSA_LogoNoirHD (1).JPG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267</xdr:row>
      <xdr:rowOff>28575</xdr:rowOff>
    </xdr:from>
    <xdr:to>
      <xdr:col>3</xdr:col>
      <xdr:colOff>471098</xdr:colOff>
      <xdr:row>271</xdr:row>
      <xdr:rowOff>104775</xdr:rowOff>
    </xdr:to>
    <xdr:pic>
      <xdr:nvPicPr>
        <xdr:cNvPr id="55" name="Image 54" descr="FFSA_LogoNoirHD (1).JPG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267</xdr:row>
      <xdr:rowOff>28575</xdr:rowOff>
    </xdr:from>
    <xdr:to>
      <xdr:col>6</xdr:col>
      <xdr:colOff>471098</xdr:colOff>
      <xdr:row>271</xdr:row>
      <xdr:rowOff>104775</xdr:rowOff>
    </xdr:to>
    <xdr:pic>
      <xdr:nvPicPr>
        <xdr:cNvPr id="56" name="Image 55" descr="FFSA_LogoNoirHD (1).JPG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267</xdr:row>
      <xdr:rowOff>28575</xdr:rowOff>
    </xdr:from>
    <xdr:to>
      <xdr:col>9</xdr:col>
      <xdr:colOff>471098</xdr:colOff>
      <xdr:row>271</xdr:row>
      <xdr:rowOff>104775</xdr:rowOff>
    </xdr:to>
    <xdr:pic>
      <xdr:nvPicPr>
        <xdr:cNvPr id="57" name="Image 56" descr="FFSA_LogoNoirHD (1).JPG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288</xdr:row>
      <xdr:rowOff>28575</xdr:rowOff>
    </xdr:from>
    <xdr:to>
      <xdr:col>0</xdr:col>
      <xdr:colOff>471098</xdr:colOff>
      <xdr:row>292</xdr:row>
      <xdr:rowOff>104775</xdr:rowOff>
    </xdr:to>
    <xdr:pic>
      <xdr:nvPicPr>
        <xdr:cNvPr id="58" name="Image 57" descr="FFSA_LogoNoirHD (1).JPG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288</xdr:row>
      <xdr:rowOff>28575</xdr:rowOff>
    </xdr:from>
    <xdr:to>
      <xdr:col>3</xdr:col>
      <xdr:colOff>471098</xdr:colOff>
      <xdr:row>292</xdr:row>
      <xdr:rowOff>104775</xdr:rowOff>
    </xdr:to>
    <xdr:pic>
      <xdr:nvPicPr>
        <xdr:cNvPr id="59" name="Image 58" descr="FFSA_LogoNoirHD (1).JPG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288</xdr:row>
      <xdr:rowOff>28575</xdr:rowOff>
    </xdr:from>
    <xdr:to>
      <xdr:col>6</xdr:col>
      <xdr:colOff>471098</xdr:colOff>
      <xdr:row>292</xdr:row>
      <xdr:rowOff>104775</xdr:rowOff>
    </xdr:to>
    <xdr:pic>
      <xdr:nvPicPr>
        <xdr:cNvPr id="60" name="Image 59" descr="FFSA_LogoNoirHD (1).JPG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288</xdr:row>
      <xdr:rowOff>28575</xdr:rowOff>
    </xdr:from>
    <xdr:to>
      <xdr:col>9</xdr:col>
      <xdr:colOff>471098</xdr:colOff>
      <xdr:row>292</xdr:row>
      <xdr:rowOff>104775</xdr:rowOff>
    </xdr:to>
    <xdr:pic>
      <xdr:nvPicPr>
        <xdr:cNvPr id="61" name="Image 60" descr="FFSA_LogoNoirHD (1).JPG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308</xdr:row>
      <xdr:rowOff>28575</xdr:rowOff>
    </xdr:from>
    <xdr:to>
      <xdr:col>0</xdr:col>
      <xdr:colOff>471098</xdr:colOff>
      <xdr:row>312</xdr:row>
      <xdr:rowOff>104775</xdr:rowOff>
    </xdr:to>
    <xdr:pic>
      <xdr:nvPicPr>
        <xdr:cNvPr id="62" name="Image 61" descr="FFSA_LogoNoirHD (1).JPG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308</xdr:row>
      <xdr:rowOff>28575</xdr:rowOff>
    </xdr:from>
    <xdr:to>
      <xdr:col>3</xdr:col>
      <xdr:colOff>471098</xdr:colOff>
      <xdr:row>312</xdr:row>
      <xdr:rowOff>104775</xdr:rowOff>
    </xdr:to>
    <xdr:pic>
      <xdr:nvPicPr>
        <xdr:cNvPr id="63" name="Image 62" descr="FFSA_LogoNoirHD (1).JPG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308</xdr:row>
      <xdr:rowOff>28575</xdr:rowOff>
    </xdr:from>
    <xdr:to>
      <xdr:col>6</xdr:col>
      <xdr:colOff>471098</xdr:colOff>
      <xdr:row>312</xdr:row>
      <xdr:rowOff>104775</xdr:rowOff>
    </xdr:to>
    <xdr:pic>
      <xdr:nvPicPr>
        <xdr:cNvPr id="64" name="Image 63" descr="FFSA_LogoNoirHD (1).JPG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308</xdr:row>
      <xdr:rowOff>28575</xdr:rowOff>
    </xdr:from>
    <xdr:to>
      <xdr:col>9</xdr:col>
      <xdr:colOff>471098</xdr:colOff>
      <xdr:row>312</xdr:row>
      <xdr:rowOff>104775</xdr:rowOff>
    </xdr:to>
    <xdr:pic>
      <xdr:nvPicPr>
        <xdr:cNvPr id="65" name="Image 64" descr="FFSA_LogoNoirHD (1).JPG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329</xdr:row>
      <xdr:rowOff>28575</xdr:rowOff>
    </xdr:from>
    <xdr:to>
      <xdr:col>0</xdr:col>
      <xdr:colOff>471098</xdr:colOff>
      <xdr:row>333</xdr:row>
      <xdr:rowOff>104775</xdr:rowOff>
    </xdr:to>
    <xdr:pic>
      <xdr:nvPicPr>
        <xdr:cNvPr id="66" name="Image 65" descr="FFSA_LogoNoirHD (1).JPG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329</xdr:row>
      <xdr:rowOff>28575</xdr:rowOff>
    </xdr:from>
    <xdr:to>
      <xdr:col>3</xdr:col>
      <xdr:colOff>471098</xdr:colOff>
      <xdr:row>333</xdr:row>
      <xdr:rowOff>104775</xdr:rowOff>
    </xdr:to>
    <xdr:pic>
      <xdr:nvPicPr>
        <xdr:cNvPr id="67" name="Image 66" descr="FFSA_LogoNoirHD (1).JPG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329</xdr:row>
      <xdr:rowOff>28575</xdr:rowOff>
    </xdr:from>
    <xdr:to>
      <xdr:col>6</xdr:col>
      <xdr:colOff>471098</xdr:colOff>
      <xdr:row>333</xdr:row>
      <xdr:rowOff>104775</xdr:rowOff>
    </xdr:to>
    <xdr:pic>
      <xdr:nvPicPr>
        <xdr:cNvPr id="68" name="Image 67" descr="FFSA_LogoNoirHD (1).JPG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329</xdr:row>
      <xdr:rowOff>28575</xdr:rowOff>
    </xdr:from>
    <xdr:to>
      <xdr:col>9</xdr:col>
      <xdr:colOff>471098</xdr:colOff>
      <xdr:row>333</xdr:row>
      <xdr:rowOff>104775</xdr:rowOff>
    </xdr:to>
    <xdr:pic>
      <xdr:nvPicPr>
        <xdr:cNvPr id="69" name="Image 68" descr="FFSA_LogoNoirHD (1).JPG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349</xdr:row>
      <xdr:rowOff>28575</xdr:rowOff>
    </xdr:from>
    <xdr:to>
      <xdr:col>0</xdr:col>
      <xdr:colOff>471098</xdr:colOff>
      <xdr:row>353</xdr:row>
      <xdr:rowOff>104775</xdr:rowOff>
    </xdr:to>
    <xdr:pic>
      <xdr:nvPicPr>
        <xdr:cNvPr id="70" name="Image 69" descr="FFSA_LogoNoirHD (1).JPG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349</xdr:row>
      <xdr:rowOff>28575</xdr:rowOff>
    </xdr:from>
    <xdr:to>
      <xdr:col>3</xdr:col>
      <xdr:colOff>471098</xdr:colOff>
      <xdr:row>353</xdr:row>
      <xdr:rowOff>104775</xdr:rowOff>
    </xdr:to>
    <xdr:pic>
      <xdr:nvPicPr>
        <xdr:cNvPr id="71" name="Image 70" descr="FFSA_LogoNoirHD (1).JPG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349</xdr:row>
      <xdr:rowOff>28575</xdr:rowOff>
    </xdr:from>
    <xdr:to>
      <xdr:col>6</xdr:col>
      <xdr:colOff>471098</xdr:colOff>
      <xdr:row>353</xdr:row>
      <xdr:rowOff>104775</xdr:rowOff>
    </xdr:to>
    <xdr:pic>
      <xdr:nvPicPr>
        <xdr:cNvPr id="72" name="Image 71" descr="FFSA_LogoNoirHD (1).JPG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349</xdr:row>
      <xdr:rowOff>28575</xdr:rowOff>
    </xdr:from>
    <xdr:to>
      <xdr:col>9</xdr:col>
      <xdr:colOff>471098</xdr:colOff>
      <xdr:row>353</xdr:row>
      <xdr:rowOff>104775</xdr:rowOff>
    </xdr:to>
    <xdr:pic>
      <xdr:nvPicPr>
        <xdr:cNvPr id="73" name="Image 72" descr="FFSA_LogoNoirHD (1).JPG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370</xdr:row>
      <xdr:rowOff>28575</xdr:rowOff>
    </xdr:from>
    <xdr:to>
      <xdr:col>0</xdr:col>
      <xdr:colOff>471098</xdr:colOff>
      <xdr:row>374</xdr:row>
      <xdr:rowOff>104775</xdr:rowOff>
    </xdr:to>
    <xdr:pic>
      <xdr:nvPicPr>
        <xdr:cNvPr id="74" name="Image 73" descr="FFSA_LogoNoirHD (1).JPG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370</xdr:row>
      <xdr:rowOff>28575</xdr:rowOff>
    </xdr:from>
    <xdr:to>
      <xdr:col>3</xdr:col>
      <xdr:colOff>471098</xdr:colOff>
      <xdr:row>374</xdr:row>
      <xdr:rowOff>104775</xdr:rowOff>
    </xdr:to>
    <xdr:pic>
      <xdr:nvPicPr>
        <xdr:cNvPr id="75" name="Image 74" descr="FFSA_LogoNoirHD (1).JPG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370</xdr:row>
      <xdr:rowOff>28575</xdr:rowOff>
    </xdr:from>
    <xdr:to>
      <xdr:col>6</xdr:col>
      <xdr:colOff>471098</xdr:colOff>
      <xdr:row>374</xdr:row>
      <xdr:rowOff>104775</xdr:rowOff>
    </xdr:to>
    <xdr:pic>
      <xdr:nvPicPr>
        <xdr:cNvPr id="76" name="Image 75" descr="FFSA_LogoNoirHD (1).JPG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370</xdr:row>
      <xdr:rowOff>28575</xdr:rowOff>
    </xdr:from>
    <xdr:to>
      <xdr:col>9</xdr:col>
      <xdr:colOff>471098</xdr:colOff>
      <xdr:row>374</xdr:row>
      <xdr:rowOff>104775</xdr:rowOff>
    </xdr:to>
    <xdr:pic>
      <xdr:nvPicPr>
        <xdr:cNvPr id="77" name="Image 76" descr="FFSA_LogoNoirHD (1).JPG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390</xdr:row>
      <xdr:rowOff>28575</xdr:rowOff>
    </xdr:from>
    <xdr:to>
      <xdr:col>0</xdr:col>
      <xdr:colOff>471098</xdr:colOff>
      <xdr:row>394</xdr:row>
      <xdr:rowOff>104775</xdr:rowOff>
    </xdr:to>
    <xdr:pic>
      <xdr:nvPicPr>
        <xdr:cNvPr id="78" name="Image 77" descr="FFSA_LogoNoirHD (1).JPG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390</xdr:row>
      <xdr:rowOff>28575</xdr:rowOff>
    </xdr:from>
    <xdr:to>
      <xdr:col>3</xdr:col>
      <xdr:colOff>471098</xdr:colOff>
      <xdr:row>394</xdr:row>
      <xdr:rowOff>104775</xdr:rowOff>
    </xdr:to>
    <xdr:pic>
      <xdr:nvPicPr>
        <xdr:cNvPr id="79" name="Image 78" descr="FFSA_LogoNoirHD (1).JPG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390</xdr:row>
      <xdr:rowOff>28575</xdr:rowOff>
    </xdr:from>
    <xdr:to>
      <xdr:col>6</xdr:col>
      <xdr:colOff>471098</xdr:colOff>
      <xdr:row>394</xdr:row>
      <xdr:rowOff>104775</xdr:rowOff>
    </xdr:to>
    <xdr:pic>
      <xdr:nvPicPr>
        <xdr:cNvPr id="80" name="Image 79" descr="FFSA_LogoNoirHD (1).JPG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390</xdr:row>
      <xdr:rowOff>28575</xdr:rowOff>
    </xdr:from>
    <xdr:to>
      <xdr:col>9</xdr:col>
      <xdr:colOff>471098</xdr:colOff>
      <xdr:row>394</xdr:row>
      <xdr:rowOff>104775</xdr:rowOff>
    </xdr:to>
    <xdr:pic>
      <xdr:nvPicPr>
        <xdr:cNvPr id="81" name="Image 80" descr="FFSA_LogoNoirHD (1).JPG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411</xdr:row>
      <xdr:rowOff>28575</xdr:rowOff>
    </xdr:from>
    <xdr:to>
      <xdr:col>0</xdr:col>
      <xdr:colOff>471098</xdr:colOff>
      <xdr:row>415</xdr:row>
      <xdr:rowOff>104775</xdr:rowOff>
    </xdr:to>
    <xdr:pic>
      <xdr:nvPicPr>
        <xdr:cNvPr id="82" name="Image 81" descr="FFSA_LogoNoirHD (1).JPG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411</xdr:row>
      <xdr:rowOff>28575</xdr:rowOff>
    </xdr:from>
    <xdr:to>
      <xdr:col>3</xdr:col>
      <xdr:colOff>471098</xdr:colOff>
      <xdr:row>415</xdr:row>
      <xdr:rowOff>104775</xdr:rowOff>
    </xdr:to>
    <xdr:pic>
      <xdr:nvPicPr>
        <xdr:cNvPr id="83" name="Image 82" descr="FFSA_LogoNoirHD (1).JPG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411</xdr:row>
      <xdr:rowOff>28575</xdr:rowOff>
    </xdr:from>
    <xdr:to>
      <xdr:col>6</xdr:col>
      <xdr:colOff>471098</xdr:colOff>
      <xdr:row>415</xdr:row>
      <xdr:rowOff>104775</xdr:rowOff>
    </xdr:to>
    <xdr:pic>
      <xdr:nvPicPr>
        <xdr:cNvPr id="84" name="Image 83" descr="FFSA_LogoNoirHD (1).JPG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411</xdr:row>
      <xdr:rowOff>28575</xdr:rowOff>
    </xdr:from>
    <xdr:to>
      <xdr:col>9</xdr:col>
      <xdr:colOff>471098</xdr:colOff>
      <xdr:row>415</xdr:row>
      <xdr:rowOff>104775</xdr:rowOff>
    </xdr:to>
    <xdr:pic>
      <xdr:nvPicPr>
        <xdr:cNvPr id="85" name="Image 84" descr="FFSA_LogoNoirHD (1).JPG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431</xdr:row>
      <xdr:rowOff>28575</xdr:rowOff>
    </xdr:from>
    <xdr:to>
      <xdr:col>0</xdr:col>
      <xdr:colOff>471098</xdr:colOff>
      <xdr:row>435</xdr:row>
      <xdr:rowOff>104775</xdr:rowOff>
    </xdr:to>
    <xdr:pic>
      <xdr:nvPicPr>
        <xdr:cNvPr id="86" name="Image 85" descr="FFSA_LogoNoirHD (1).JPG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431</xdr:row>
      <xdr:rowOff>28575</xdr:rowOff>
    </xdr:from>
    <xdr:to>
      <xdr:col>3</xdr:col>
      <xdr:colOff>471098</xdr:colOff>
      <xdr:row>435</xdr:row>
      <xdr:rowOff>104775</xdr:rowOff>
    </xdr:to>
    <xdr:pic>
      <xdr:nvPicPr>
        <xdr:cNvPr id="87" name="Image 86" descr="FFSA_LogoNoirHD (1).JPG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431</xdr:row>
      <xdr:rowOff>28575</xdr:rowOff>
    </xdr:from>
    <xdr:to>
      <xdr:col>6</xdr:col>
      <xdr:colOff>471098</xdr:colOff>
      <xdr:row>435</xdr:row>
      <xdr:rowOff>104775</xdr:rowOff>
    </xdr:to>
    <xdr:pic>
      <xdr:nvPicPr>
        <xdr:cNvPr id="88" name="Image 87" descr="FFSA_LogoNoirHD (1).JPG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431</xdr:row>
      <xdr:rowOff>28575</xdr:rowOff>
    </xdr:from>
    <xdr:to>
      <xdr:col>9</xdr:col>
      <xdr:colOff>471098</xdr:colOff>
      <xdr:row>435</xdr:row>
      <xdr:rowOff>104775</xdr:rowOff>
    </xdr:to>
    <xdr:pic>
      <xdr:nvPicPr>
        <xdr:cNvPr id="89" name="Image 88" descr="FFSA_LogoNoirHD (1).JPG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452</xdr:row>
      <xdr:rowOff>28575</xdr:rowOff>
    </xdr:from>
    <xdr:to>
      <xdr:col>0</xdr:col>
      <xdr:colOff>471098</xdr:colOff>
      <xdr:row>456</xdr:row>
      <xdr:rowOff>104775</xdr:rowOff>
    </xdr:to>
    <xdr:pic>
      <xdr:nvPicPr>
        <xdr:cNvPr id="90" name="Image 89" descr="FFSA_LogoNoirHD (1).JPG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452</xdr:row>
      <xdr:rowOff>28575</xdr:rowOff>
    </xdr:from>
    <xdr:to>
      <xdr:col>3</xdr:col>
      <xdr:colOff>471098</xdr:colOff>
      <xdr:row>456</xdr:row>
      <xdr:rowOff>104775</xdr:rowOff>
    </xdr:to>
    <xdr:pic>
      <xdr:nvPicPr>
        <xdr:cNvPr id="91" name="Image 90" descr="FFSA_LogoNoirHD (1).JPG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452</xdr:row>
      <xdr:rowOff>28575</xdr:rowOff>
    </xdr:from>
    <xdr:to>
      <xdr:col>6</xdr:col>
      <xdr:colOff>471098</xdr:colOff>
      <xdr:row>456</xdr:row>
      <xdr:rowOff>104775</xdr:rowOff>
    </xdr:to>
    <xdr:pic>
      <xdr:nvPicPr>
        <xdr:cNvPr id="92" name="Image 91" descr="FFSA_LogoNoirHD (1).JPG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452</xdr:row>
      <xdr:rowOff>28575</xdr:rowOff>
    </xdr:from>
    <xdr:to>
      <xdr:col>9</xdr:col>
      <xdr:colOff>471098</xdr:colOff>
      <xdr:row>456</xdr:row>
      <xdr:rowOff>104775</xdr:rowOff>
    </xdr:to>
    <xdr:pic>
      <xdr:nvPicPr>
        <xdr:cNvPr id="93" name="Image 92" descr="FFSA_LogoNoirHD (1).JPG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472</xdr:row>
      <xdr:rowOff>28575</xdr:rowOff>
    </xdr:from>
    <xdr:to>
      <xdr:col>0</xdr:col>
      <xdr:colOff>471098</xdr:colOff>
      <xdr:row>476</xdr:row>
      <xdr:rowOff>104775</xdr:rowOff>
    </xdr:to>
    <xdr:pic>
      <xdr:nvPicPr>
        <xdr:cNvPr id="94" name="Image 93" descr="FFSA_LogoNoirHD (1).JPG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472</xdr:row>
      <xdr:rowOff>28575</xdr:rowOff>
    </xdr:from>
    <xdr:to>
      <xdr:col>3</xdr:col>
      <xdr:colOff>471098</xdr:colOff>
      <xdr:row>476</xdr:row>
      <xdr:rowOff>104775</xdr:rowOff>
    </xdr:to>
    <xdr:pic>
      <xdr:nvPicPr>
        <xdr:cNvPr id="95" name="Image 94" descr="FFSA_LogoNoirHD (1).JPG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472</xdr:row>
      <xdr:rowOff>28575</xdr:rowOff>
    </xdr:from>
    <xdr:to>
      <xdr:col>6</xdr:col>
      <xdr:colOff>471098</xdr:colOff>
      <xdr:row>476</xdr:row>
      <xdr:rowOff>104775</xdr:rowOff>
    </xdr:to>
    <xdr:pic>
      <xdr:nvPicPr>
        <xdr:cNvPr id="96" name="Image 95" descr="FFSA_LogoNoirHD (1).JPG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472</xdr:row>
      <xdr:rowOff>28575</xdr:rowOff>
    </xdr:from>
    <xdr:to>
      <xdr:col>9</xdr:col>
      <xdr:colOff>471098</xdr:colOff>
      <xdr:row>476</xdr:row>
      <xdr:rowOff>104775</xdr:rowOff>
    </xdr:to>
    <xdr:pic>
      <xdr:nvPicPr>
        <xdr:cNvPr id="97" name="Image 96" descr="FFSA_LogoNoirHD (1).JPG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493</xdr:row>
      <xdr:rowOff>28575</xdr:rowOff>
    </xdr:from>
    <xdr:to>
      <xdr:col>0</xdr:col>
      <xdr:colOff>471098</xdr:colOff>
      <xdr:row>497</xdr:row>
      <xdr:rowOff>104775</xdr:rowOff>
    </xdr:to>
    <xdr:pic>
      <xdr:nvPicPr>
        <xdr:cNvPr id="98" name="Image 97" descr="FFSA_LogoNoirHD (1).JPG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493</xdr:row>
      <xdr:rowOff>28575</xdr:rowOff>
    </xdr:from>
    <xdr:to>
      <xdr:col>3</xdr:col>
      <xdr:colOff>471098</xdr:colOff>
      <xdr:row>497</xdr:row>
      <xdr:rowOff>104775</xdr:rowOff>
    </xdr:to>
    <xdr:pic>
      <xdr:nvPicPr>
        <xdr:cNvPr id="99" name="Image 98" descr="FFSA_LogoNoirHD (1).JPG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493</xdr:row>
      <xdr:rowOff>28575</xdr:rowOff>
    </xdr:from>
    <xdr:to>
      <xdr:col>6</xdr:col>
      <xdr:colOff>471098</xdr:colOff>
      <xdr:row>497</xdr:row>
      <xdr:rowOff>104775</xdr:rowOff>
    </xdr:to>
    <xdr:pic>
      <xdr:nvPicPr>
        <xdr:cNvPr id="100" name="Image 99" descr="FFSA_LogoNoirHD (1).JPG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493</xdr:row>
      <xdr:rowOff>28575</xdr:rowOff>
    </xdr:from>
    <xdr:to>
      <xdr:col>9</xdr:col>
      <xdr:colOff>471098</xdr:colOff>
      <xdr:row>497</xdr:row>
      <xdr:rowOff>104775</xdr:rowOff>
    </xdr:to>
    <xdr:pic>
      <xdr:nvPicPr>
        <xdr:cNvPr id="101" name="Image 100" descr="FFSA_LogoNoirHD (1).JPG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513</xdr:row>
      <xdr:rowOff>28575</xdr:rowOff>
    </xdr:from>
    <xdr:to>
      <xdr:col>0</xdr:col>
      <xdr:colOff>471098</xdr:colOff>
      <xdr:row>517</xdr:row>
      <xdr:rowOff>104775</xdr:rowOff>
    </xdr:to>
    <xdr:pic>
      <xdr:nvPicPr>
        <xdr:cNvPr id="102" name="Image 101" descr="FFSA_LogoNoirHD (1).JPG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513</xdr:row>
      <xdr:rowOff>28575</xdr:rowOff>
    </xdr:from>
    <xdr:to>
      <xdr:col>3</xdr:col>
      <xdr:colOff>471098</xdr:colOff>
      <xdr:row>517</xdr:row>
      <xdr:rowOff>104775</xdr:rowOff>
    </xdr:to>
    <xdr:pic>
      <xdr:nvPicPr>
        <xdr:cNvPr id="103" name="Image 102" descr="FFSA_LogoNoirHD (1).JPG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513</xdr:row>
      <xdr:rowOff>28575</xdr:rowOff>
    </xdr:from>
    <xdr:to>
      <xdr:col>6</xdr:col>
      <xdr:colOff>471098</xdr:colOff>
      <xdr:row>517</xdr:row>
      <xdr:rowOff>104775</xdr:rowOff>
    </xdr:to>
    <xdr:pic>
      <xdr:nvPicPr>
        <xdr:cNvPr id="104" name="Image 103" descr="FFSA_LogoNoirHD (1).JPG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513</xdr:row>
      <xdr:rowOff>28575</xdr:rowOff>
    </xdr:from>
    <xdr:to>
      <xdr:col>9</xdr:col>
      <xdr:colOff>471098</xdr:colOff>
      <xdr:row>517</xdr:row>
      <xdr:rowOff>104775</xdr:rowOff>
    </xdr:to>
    <xdr:pic>
      <xdr:nvPicPr>
        <xdr:cNvPr id="105" name="Image 104" descr="FFSA_LogoNoirHD (1).JPG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534</xdr:row>
      <xdr:rowOff>28575</xdr:rowOff>
    </xdr:from>
    <xdr:to>
      <xdr:col>0</xdr:col>
      <xdr:colOff>471098</xdr:colOff>
      <xdr:row>538</xdr:row>
      <xdr:rowOff>104775</xdr:rowOff>
    </xdr:to>
    <xdr:pic>
      <xdr:nvPicPr>
        <xdr:cNvPr id="106" name="Image 105" descr="FFSA_LogoNoirHD (1).JPG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534</xdr:row>
      <xdr:rowOff>28575</xdr:rowOff>
    </xdr:from>
    <xdr:to>
      <xdr:col>3</xdr:col>
      <xdr:colOff>471098</xdr:colOff>
      <xdr:row>538</xdr:row>
      <xdr:rowOff>104775</xdr:rowOff>
    </xdr:to>
    <xdr:pic>
      <xdr:nvPicPr>
        <xdr:cNvPr id="107" name="Image 106" descr="FFSA_LogoNoirHD (1).JPG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534</xdr:row>
      <xdr:rowOff>28575</xdr:rowOff>
    </xdr:from>
    <xdr:to>
      <xdr:col>6</xdr:col>
      <xdr:colOff>471098</xdr:colOff>
      <xdr:row>538</xdr:row>
      <xdr:rowOff>104775</xdr:rowOff>
    </xdr:to>
    <xdr:pic>
      <xdr:nvPicPr>
        <xdr:cNvPr id="108" name="Image 107" descr="FFSA_LogoNoirHD (1).JPG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534</xdr:row>
      <xdr:rowOff>28575</xdr:rowOff>
    </xdr:from>
    <xdr:to>
      <xdr:col>9</xdr:col>
      <xdr:colOff>471098</xdr:colOff>
      <xdr:row>538</xdr:row>
      <xdr:rowOff>104775</xdr:rowOff>
    </xdr:to>
    <xdr:pic>
      <xdr:nvPicPr>
        <xdr:cNvPr id="109" name="Image 108" descr="FFSA_LogoNoirHD (1).JPG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554</xdr:row>
      <xdr:rowOff>28575</xdr:rowOff>
    </xdr:from>
    <xdr:to>
      <xdr:col>0</xdr:col>
      <xdr:colOff>471098</xdr:colOff>
      <xdr:row>558</xdr:row>
      <xdr:rowOff>104775</xdr:rowOff>
    </xdr:to>
    <xdr:pic>
      <xdr:nvPicPr>
        <xdr:cNvPr id="110" name="Image 109" descr="FFSA_LogoNoirHD (1).JPG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554</xdr:row>
      <xdr:rowOff>28575</xdr:rowOff>
    </xdr:from>
    <xdr:to>
      <xdr:col>3</xdr:col>
      <xdr:colOff>471098</xdr:colOff>
      <xdr:row>558</xdr:row>
      <xdr:rowOff>104775</xdr:rowOff>
    </xdr:to>
    <xdr:pic>
      <xdr:nvPicPr>
        <xdr:cNvPr id="111" name="Image 110" descr="FFSA_LogoNoirHD (1).JPG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554</xdr:row>
      <xdr:rowOff>28575</xdr:rowOff>
    </xdr:from>
    <xdr:to>
      <xdr:col>6</xdr:col>
      <xdr:colOff>471098</xdr:colOff>
      <xdr:row>558</xdr:row>
      <xdr:rowOff>104775</xdr:rowOff>
    </xdr:to>
    <xdr:pic>
      <xdr:nvPicPr>
        <xdr:cNvPr id="112" name="Image 111" descr="FFSA_LogoNoirHD (1).JPG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554</xdr:row>
      <xdr:rowOff>28575</xdr:rowOff>
    </xdr:from>
    <xdr:to>
      <xdr:col>9</xdr:col>
      <xdr:colOff>471098</xdr:colOff>
      <xdr:row>558</xdr:row>
      <xdr:rowOff>104775</xdr:rowOff>
    </xdr:to>
    <xdr:pic>
      <xdr:nvPicPr>
        <xdr:cNvPr id="113" name="Image 112" descr="FFSA_LogoNoirHD (1).JPG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575</xdr:row>
      <xdr:rowOff>28575</xdr:rowOff>
    </xdr:from>
    <xdr:to>
      <xdr:col>0</xdr:col>
      <xdr:colOff>471098</xdr:colOff>
      <xdr:row>579</xdr:row>
      <xdr:rowOff>104775</xdr:rowOff>
    </xdr:to>
    <xdr:pic>
      <xdr:nvPicPr>
        <xdr:cNvPr id="114" name="Image 113" descr="FFSA_LogoNoirHD (1).JPG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575</xdr:row>
      <xdr:rowOff>28575</xdr:rowOff>
    </xdr:from>
    <xdr:to>
      <xdr:col>3</xdr:col>
      <xdr:colOff>471098</xdr:colOff>
      <xdr:row>579</xdr:row>
      <xdr:rowOff>104775</xdr:rowOff>
    </xdr:to>
    <xdr:pic>
      <xdr:nvPicPr>
        <xdr:cNvPr id="115" name="Image 114" descr="FFSA_LogoNoirHD (1).JPG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575</xdr:row>
      <xdr:rowOff>28575</xdr:rowOff>
    </xdr:from>
    <xdr:to>
      <xdr:col>6</xdr:col>
      <xdr:colOff>471098</xdr:colOff>
      <xdr:row>579</xdr:row>
      <xdr:rowOff>104775</xdr:rowOff>
    </xdr:to>
    <xdr:pic>
      <xdr:nvPicPr>
        <xdr:cNvPr id="116" name="Image 115" descr="FFSA_LogoNoirHD (1).JPG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575</xdr:row>
      <xdr:rowOff>28575</xdr:rowOff>
    </xdr:from>
    <xdr:to>
      <xdr:col>9</xdr:col>
      <xdr:colOff>471098</xdr:colOff>
      <xdr:row>579</xdr:row>
      <xdr:rowOff>104775</xdr:rowOff>
    </xdr:to>
    <xdr:pic>
      <xdr:nvPicPr>
        <xdr:cNvPr id="117" name="Image 116" descr="FFSA_LogoNoirHD (1).JPG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595</xdr:row>
      <xdr:rowOff>28575</xdr:rowOff>
    </xdr:from>
    <xdr:to>
      <xdr:col>0</xdr:col>
      <xdr:colOff>471098</xdr:colOff>
      <xdr:row>599</xdr:row>
      <xdr:rowOff>104775</xdr:rowOff>
    </xdr:to>
    <xdr:pic>
      <xdr:nvPicPr>
        <xdr:cNvPr id="118" name="Image 117" descr="FFSA_LogoNoirHD (1).JPG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595</xdr:row>
      <xdr:rowOff>28575</xdr:rowOff>
    </xdr:from>
    <xdr:to>
      <xdr:col>3</xdr:col>
      <xdr:colOff>471098</xdr:colOff>
      <xdr:row>599</xdr:row>
      <xdr:rowOff>104775</xdr:rowOff>
    </xdr:to>
    <xdr:pic>
      <xdr:nvPicPr>
        <xdr:cNvPr id="119" name="Image 118" descr="FFSA_LogoNoirHD (1).JPG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595</xdr:row>
      <xdr:rowOff>28575</xdr:rowOff>
    </xdr:from>
    <xdr:to>
      <xdr:col>6</xdr:col>
      <xdr:colOff>471098</xdr:colOff>
      <xdr:row>599</xdr:row>
      <xdr:rowOff>104775</xdr:rowOff>
    </xdr:to>
    <xdr:pic>
      <xdr:nvPicPr>
        <xdr:cNvPr id="120" name="Image 119" descr="FFSA_LogoNoirHD (1).JPG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595</xdr:row>
      <xdr:rowOff>28575</xdr:rowOff>
    </xdr:from>
    <xdr:to>
      <xdr:col>9</xdr:col>
      <xdr:colOff>471098</xdr:colOff>
      <xdr:row>599</xdr:row>
      <xdr:rowOff>104775</xdr:rowOff>
    </xdr:to>
    <xdr:pic>
      <xdr:nvPicPr>
        <xdr:cNvPr id="121" name="Image 120" descr="FFSA_LogoNoirHD (1).JPG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616</xdr:row>
      <xdr:rowOff>28575</xdr:rowOff>
    </xdr:from>
    <xdr:to>
      <xdr:col>0</xdr:col>
      <xdr:colOff>471098</xdr:colOff>
      <xdr:row>620</xdr:row>
      <xdr:rowOff>104775</xdr:rowOff>
    </xdr:to>
    <xdr:pic>
      <xdr:nvPicPr>
        <xdr:cNvPr id="122" name="Image 121" descr="FFSA_LogoNoirHD (1).JPG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616</xdr:row>
      <xdr:rowOff>28575</xdr:rowOff>
    </xdr:from>
    <xdr:to>
      <xdr:col>3</xdr:col>
      <xdr:colOff>471098</xdr:colOff>
      <xdr:row>620</xdr:row>
      <xdr:rowOff>104775</xdr:rowOff>
    </xdr:to>
    <xdr:pic>
      <xdr:nvPicPr>
        <xdr:cNvPr id="123" name="Image 122" descr="FFSA_LogoNoirHD (1).JPG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616</xdr:row>
      <xdr:rowOff>28575</xdr:rowOff>
    </xdr:from>
    <xdr:to>
      <xdr:col>6</xdr:col>
      <xdr:colOff>471098</xdr:colOff>
      <xdr:row>620</xdr:row>
      <xdr:rowOff>104775</xdr:rowOff>
    </xdr:to>
    <xdr:pic>
      <xdr:nvPicPr>
        <xdr:cNvPr id="124" name="Image 123" descr="FFSA_LogoNoirHD (1).JPG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616</xdr:row>
      <xdr:rowOff>28575</xdr:rowOff>
    </xdr:from>
    <xdr:to>
      <xdr:col>9</xdr:col>
      <xdr:colOff>471098</xdr:colOff>
      <xdr:row>620</xdr:row>
      <xdr:rowOff>104775</xdr:rowOff>
    </xdr:to>
    <xdr:pic>
      <xdr:nvPicPr>
        <xdr:cNvPr id="125" name="Image 124" descr="FFSA_LogoNoirHD (1).JPG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636</xdr:row>
      <xdr:rowOff>28575</xdr:rowOff>
    </xdr:from>
    <xdr:to>
      <xdr:col>0</xdr:col>
      <xdr:colOff>471098</xdr:colOff>
      <xdr:row>640</xdr:row>
      <xdr:rowOff>104775</xdr:rowOff>
    </xdr:to>
    <xdr:pic>
      <xdr:nvPicPr>
        <xdr:cNvPr id="126" name="Image 125" descr="FFSA_LogoNoirHD (1).JPG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636</xdr:row>
      <xdr:rowOff>28575</xdr:rowOff>
    </xdr:from>
    <xdr:to>
      <xdr:col>3</xdr:col>
      <xdr:colOff>471098</xdr:colOff>
      <xdr:row>640</xdr:row>
      <xdr:rowOff>104775</xdr:rowOff>
    </xdr:to>
    <xdr:pic>
      <xdr:nvPicPr>
        <xdr:cNvPr id="127" name="Image 126" descr="FFSA_LogoNoirHD (1).JPG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636</xdr:row>
      <xdr:rowOff>28575</xdr:rowOff>
    </xdr:from>
    <xdr:to>
      <xdr:col>6</xdr:col>
      <xdr:colOff>471098</xdr:colOff>
      <xdr:row>640</xdr:row>
      <xdr:rowOff>104775</xdr:rowOff>
    </xdr:to>
    <xdr:pic>
      <xdr:nvPicPr>
        <xdr:cNvPr id="128" name="Image 127" descr="FFSA_LogoNoirHD (1).JPG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636</xdr:row>
      <xdr:rowOff>28575</xdr:rowOff>
    </xdr:from>
    <xdr:to>
      <xdr:col>9</xdr:col>
      <xdr:colOff>471098</xdr:colOff>
      <xdr:row>640</xdr:row>
      <xdr:rowOff>104775</xdr:rowOff>
    </xdr:to>
    <xdr:pic>
      <xdr:nvPicPr>
        <xdr:cNvPr id="129" name="Image 128" descr="FFSA_LogoNoirHD (1).JPG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657</xdr:row>
      <xdr:rowOff>28575</xdr:rowOff>
    </xdr:from>
    <xdr:to>
      <xdr:col>0</xdr:col>
      <xdr:colOff>471098</xdr:colOff>
      <xdr:row>661</xdr:row>
      <xdr:rowOff>104775</xdr:rowOff>
    </xdr:to>
    <xdr:pic>
      <xdr:nvPicPr>
        <xdr:cNvPr id="130" name="Image 129" descr="FFSA_LogoNoirHD (1).JPG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657</xdr:row>
      <xdr:rowOff>28575</xdr:rowOff>
    </xdr:from>
    <xdr:to>
      <xdr:col>3</xdr:col>
      <xdr:colOff>471098</xdr:colOff>
      <xdr:row>661</xdr:row>
      <xdr:rowOff>104775</xdr:rowOff>
    </xdr:to>
    <xdr:pic>
      <xdr:nvPicPr>
        <xdr:cNvPr id="131" name="Image 130" descr="FFSA_LogoNoirHD (1).JPG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657</xdr:row>
      <xdr:rowOff>28575</xdr:rowOff>
    </xdr:from>
    <xdr:to>
      <xdr:col>6</xdr:col>
      <xdr:colOff>471098</xdr:colOff>
      <xdr:row>661</xdr:row>
      <xdr:rowOff>104775</xdr:rowOff>
    </xdr:to>
    <xdr:pic>
      <xdr:nvPicPr>
        <xdr:cNvPr id="132" name="Image 131" descr="FFSA_LogoNoirHD (1).JPG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657</xdr:row>
      <xdr:rowOff>28575</xdr:rowOff>
    </xdr:from>
    <xdr:to>
      <xdr:col>9</xdr:col>
      <xdr:colOff>471098</xdr:colOff>
      <xdr:row>661</xdr:row>
      <xdr:rowOff>104775</xdr:rowOff>
    </xdr:to>
    <xdr:pic>
      <xdr:nvPicPr>
        <xdr:cNvPr id="133" name="Image 132" descr="FFSA_LogoNoirHD (1).JPG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677</xdr:row>
      <xdr:rowOff>28575</xdr:rowOff>
    </xdr:from>
    <xdr:to>
      <xdr:col>0</xdr:col>
      <xdr:colOff>471098</xdr:colOff>
      <xdr:row>681</xdr:row>
      <xdr:rowOff>104775</xdr:rowOff>
    </xdr:to>
    <xdr:pic>
      <xdr:nvPicPr>
        <xdr:cNvPr id="134" name="Image 133" descr="FFSA_LogoNoirHD (1).JPG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677</xdr:row>
      <xdr:rowOff>28575</xdr:rowOff>
    </xdr:from>
    <xdr:to>
      <xdr:col>3</xdr:col>
      <xdr:colOff>471098</xdr:colOff>
      <xdr:row>681</xdr:row>
      <xdr:rowOff>104775</xdr:rowOff>
    </xdr:to>
    <xdr:pic>
      <xdr:nvPicPr>
        <xdr:cNvPr id="135" name="Image 134" descr="FFSA_LogoNoirHD (1).JPG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677</xdr:row>
      <xdr:rowOff>28575</xdr:rowOff>
    </xdr:from>
    <xdr:to>
      <xdr:col>6</xdr:col>
      <xdr:colOff>471098</xdr:colOff>
      <xdr:row>681</xdr:row>
      <xdr:rowOff>104775</xdr:rowOff>
    </xdr:to>
    <xdr:pic>
      <xdr:nvPicPr>
        <xdr:cNvPr id="136" name="Image 135" descr="FFSA_LogoNoirHD (1).JPG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677</xdr:row>
      <xdr:rowOff>28575</xdr:rowOff>
    </xdr:from>
    <xdr:to>
      <xdr:col>9</xdr:col>
      <xdr:colOff>471098</xdr:colOff>
      <xdr:row>681</xdr:row>
      <xdr:rowOff>104775</xdr:rowOff>
    </xdr:to>
    <xdr:pic>
      <xdr:nvPicPr>
        <xdr:cNvPr id="137" name="Image 136" descr="FFSA_LogoNoirHD (1).JPG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698</xdr:row>
      <xdr:rowOff>28575</xdr:rowOff>
    </xdr:from>
    <xdr:to>
      <xdr:col>0</xdr:col>
      <xdr:colOff>471098</xdr:colOff>
      <xdr:row>702</xdr:row>
      <xdr:rowOff>104775</xdr:rowOff>
    </xdr:to>
    <xdr:pic>
      <xdr:nvPicPr>
        <xdr:cNvPr id="138" name="Image 137" descr="FFSA_LogoNoirHD (1).JPG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698</xdr:row>
      <xdr:rowOff>28575</xdr:rowOff>
    </xdr:from>
    <xdr:to>
      <xdr:col>3</xdr:col>
      <xdr:colOff>471098</xdr:colOff>
      <xdr:row>702</xdr:row>
      <xdr:rowOff>104775</xdr:rowOff>
    </xdr:to>
    <xdr:pic>
      <xdr:nvPicPr>
        <xdr:cNvPr id="139" name="Image 138" descr="FFSA_LogoNoirHD (1).JPG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698</xdr:row>
      <xdr:rowOff>28575</xdr:rowOff>
    </xdr:from>
    <xdr:to>
      <xdr:col>6</xdr:col>
      <xdr:colOff>471098</xdr:colOff>
      <xdr:row>702</xdr:row>
      <xdr:rowOff>104775</xdr:rowOff>
    </xdr:to>
    <xdr:pic>
      <xdr:nvPicPr>
        <xdr:cNvPr id="140" name="Image 139" descr="FFSA_LogoNoirHD (1).JPG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698</xdr:row>
      <xdr:rowOff>28575</xdr:rowOff>
    </xdr:from>
    <xdr:to>
      <xdr:col>9</xdr:col>
      <xdr:colOff>471098</xdr:colOff>
      <xdr:row>702</xdr:row>
      <xdr:rowOff>104775</xdr:rowOff>
    </xdr:to>
    <xdr:pic>
      <xdr:nvPicPr>
        <xdr:cNvPr id="141" name="Image 140" descr="FFSA_LogoNoirHD (1).JPG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718</xdr:row>
      <xdr:rowOff>28575</xdr:rowOff>
    </xdr:from>
    <xdr:to>
      <xdr:col>0</xdr:col>
      <xdr:colOff>471098</xdr:colOff>
      <xdr:row>722</xdr:row>
      <xdr:rowOff>104775</xdr:rowOff>
    </xdr:to>
    <xdr:pic>
      <xdr:nvPicPr>
        <xdr:cNvPr id="142" name="Image 141" descr="FFSA_LogoNoirHD (1).JPG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718</xdr:row>
      <xdr:rowOff>28575</xdr:rowOff>
    </xdr:from>
    <xdr:to>
      <xdr:col>3</xdr:col>
      <xdr:colOff>471098</xdr:colOff>
      <xdr:row>722</xdr:row>
      <xdr:rowOff>104775</xdr:rowOff>
    </xdr:to>
    <xdr:pic>
      <xdr:nvPicPr>
        <xdr:cNvPr id="143" name="Image 142" descr="FFSA_LogoNoirHD (1).JPG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718</xdr:row>
      <xdr:rowOff>28575</xdr:rowOff>
    </xdr:from>
    <xdr:to>
      <xdr:col>6</xdr:col>
      <xdr:colOff>471098</xdr:colOff>
      <xdr:row>722</xdr:row>
      <xdr:rowOff>104775</xdr:rowOff>
    </xdr:to>
    <xdr:pic>
      <xdr:nvPicPr>
        <xdr:cNvPr id="144" name="Image 143" descr="FFSA_LogoNoirHD (1).JPG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718</xdr:row>
      <xdr:rowOff>28575</xdr:rowOff>
    </xdr:from>
    <xdr:to>
      <xdr:col>9</xdr:col>
      <xdr:colOff>471098</xdr:colOff>
      <xdr:row>722</xdr:row>
      <xdr:rowOff>104775</xdr:rowOff>
    </xdr:to>
    <xdr:pic>
      <xdr:nvPicPr>
        <xdr:cNvPr id="145" name="Image 144" descr="FFSA_LogoNoirHD (1).JPG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739</xdr:row>
      <xdr:rowOff>28575</xdr:rowOff>
    </xdr:from>
    <xdr:to>
      <xdr:col>0</xdr:col>
      <xdr:colOff>471098</xdr:colOff>
      <xdr:row>743</xdr:row>
      <xdr:rowOff>104775</xdr:rowOff>
    </xdr:to>
    <xdr:pic>
      <xdr:nvPicPr>
        <xdr:cNvPr id="146" name="Image 145" descr="FFSA_LogoNoirHD (1).JPG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739</xdr:row>
      <xdr:rowOff>28575</xdr:rowOff>
    </xdr:from>
    <xdr:to>
      <xdr:col>3</xdr:col>
      <xdr:colOff>471098</xdr:colOff>
      <xdr:row>743</xdr:row>
      <xdr:rowOff>104775</xdr:rowOff>
    </xdr:to>
    <xdr:pic>
      <xdr:nvPicPr>
        <xdr:cNvPr id="147" name="Image 146" descr="FFSA_LogoNoirHD (1).JPG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739</xdr:row>
      <xdr:rowOff>28575</xdr:rowOff>
    </xdr:from>
    <xdr:to>
      <xdr:col>6</xdr:col>
      <xdr:colOff>471098</xdr:colOff>
      <xdr:row>743</xdr:row>
      <xdr:rowOff>104775</xdr:rowOff>
    </xdr:to>
    <xdr:pic>
      <xdr:nvPicPr>
        <xdr:cNvPr id="148" name="Image 147" descr="FFSA_LogoNoirHD (1).JPG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739</xdr:row>
      <xdr:rowOff>28575</xdr:rowOff>
    </xdr:from>
    <xdr:to>
      <xdr:col>9</xdr:col>
      <xdr:colOff>471098</xdr:colOff>
      <xdr:row>743</xdr:row>
      <xdr:rowOff>104775</xdr:rowOff>
    </xdr:to>
    <xdr:pic>
      <xdr:nvPicPr>
        <xdr:cNvPr id="149" name="Image 148" descr="FFSA_LogoNoirHD (1).JPG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759</xdr:row>
      <xdr:rowOff>28575</xdr:rowOff>
    </xdr:from>
    <xdr:to>
      <xdr:col>0</xdr:col>
      <xdr:colOff>471098</xdr:colOff>
      <xdr:row>763</xdr:row>
      <xdr:rowOff>104775</xdr:rowOff>
    </xdr:to>
    <xdr:pic>
      <xdr:nvPicPr>
        <xdr:cNvPr id="150" name="Image 149" descr="FFSA_LogoNoirHD (1).JPG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759</xdr:row>
      <xdr:rowOff>28575</xdr:rowOff>
    </xdr:from>
    <xdr:to>
      <xdr:col>3</xdr:col>
      <xdr:colOff>471098</xdr:colOff>
      <xdr:row>763</xdr:row>
      <xdr:rowOff>104775</xdr:rowOff>
    </xdr:to>
    <xdr:pic>
      <xdr:nvPicPr>
        <xdr:cNvPr id="151" name="Image 150" descr="FFSA_LogoNoirHD (1).JPG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759</xdr:row>
      <xdr:rowOff>28575</xdr:rowOff>
    </xdr:from>
    <xdr:to>
      <xdr:col>6</xdr:col>
      <xdr:colOff>471098</xdr:colOff>
      <xdr:row>763</xdr:row>
      <xdr:rowOff>104775</xdr:rowOff>
    </xdr:to>
    <xdr:pic>
      <xdr:nvPicPr>
        <xdr:cNvPr id="152" name="Image 151" descr="FFSA_LogoNoirHD (1).JPG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759</xdr:row>
      <xdr:rowOff>28575</xdr:rowOff>
    </xdr:from>
    <xdr:to>
      <xdr:col>9</xdr:col>
      <xdr:colOff>471098</xdr:colOff>
      <xdr:row>763</xdr:row>
      <xdr:rowOff>104775</xdr:rowOff>
    </xdr:to>
    <xdr:pic>
      <xdr:nvPicPr>
        <xdr:cNvPr id="153" name="Image 152" descr="FFSA_LogoNoirHD (1).JPG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780</xdr:row>
      <xdr:rowOff>28575</xdr:rowOff>
    </xdr:from>
    <xdr:to>
      <xdr:col>0</xdr:col>
      <xdr:colOff>471098</xdr:colOff>
      <xdr:row>784</xdr:row>
      <xdr:rowOff>104775</xdr:rowOff>
    </xdr:to>
    <xdr:pic>
      <xdr:nvPicPr>
        <xdr:cNvPr id="154" name="Image 153" descr="FFSA_LogoNoirHD (1).JPG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780</xdr:row>
      <xdr:rowOff>28575</xdr:rowOff>
    </xdr:from>
    <xdr:to>
      <xdr:col>3</xdr:col>
      <xdr:colOff>471098</xdr:colOff>
      <xdr:row>784</xdr:row>
      <xdr:rowOff>104775</xdr:rowOff>
    </xdr:to>
    <xdr:pic>
      <xdr:nvPicPr>
        <xdr:cNvPr id="155" name="Image 154" descr="FFSA_LogoNoirHD (1).JPG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780</xdr:row>
      <xdr:rowOff>28575</xdr:rowOff>
    </xdr:from>
    <xdr:to>
      <xdr:col>6</xdr:col>
      <xdr:colOff>471098</xdr:colOff>
      <xdr:row>784</xdr:row>
      <xdr:rowOff>104775</xdr:rowOff>
    </xdr:to>
    <xdr:pic>
      <xdr:nvPicPr>
        <xdr:cNvPr id="156" name="Image 155" descr="FFSA_LogoNoirHD (1).JPG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780</xdr:row>
      <xdr:rowOff>28575</xdr:rowOff>
    </xdr:from>
    <xdr:to>
      <xdr:col>9</xdr:col>
      <xdr:colOff>471098</xdr:colOff>
      <xdr:row>784</xdr:row>
      <xdr:rowOff>104775</xdr:rowOff>
    </xdr:to>
    <xdr:pic>
      <xdr:nvPicPr>
        <xdr:cNvPr id="157" name="Image 156" descr="FFSA_LogoNoirHD (1).JPG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800</xdr:row>
      <xdr:rowOff>28575</xdr:rowOff>
    </xdr:from>
    <xdr:to>
      <xdr:col>0</xdr:col>
      <xdr:colOff>471098</xdr:colOff>
      <xdr:row>804</xdr:row>
      <xdr:rowOff>104775</xdr:rowOff>
    </xdr:to>
    <xdr:pic>
      <xdr:nvPicPr>
        <xdr:cNvPr id="158" name="Image 157" descr="FFSA_LogoNoirHD (1).JPG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800</xdr:row>
      <xdr:rowOff>28575</xdr:rowOff>
    </xdr:from>
    <xdr:to>
      <xdr:col>3</xdr:col>
      <xdr:colOff>471098</xdr:colOff>
      <xdr:row>804</xdr:row>
      <xdr:rowOff>104775</xdr:rowOff>
    </xdr:to>
    <xdr:pic>
      <xdr:nvPicPr>
        <xdr:cNvPr id="159" name="Image 158" descr="FFSA_LogoNoirHD (1).JPG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800</xdr:row>
      <xdr:rowOff>28575</xdr:rowOff>
    </xdr:from>
    <xdr:to>
      <xdr:col>6</xdr:col>
      <xdr:colOff>471098</xdr:colOff>
      <xdr:row>804</xdr:row>
      <xdr:rowOff>104775</xdr:rowOff>
    </xdr:to>
    <xdr:pic>
      <xdr:nvPicPr>
        <xdr:cNvPr id="160" name="Image 159" descr="FFSA_LogoNoirHD (1).JPG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800</xdr:row>
      <xdr:rowOff>28575</xdr:rowOff>
    </xdr:from>
    <xdr:to>
      <xdr:col>9</xdr:col>
      <xdr:colOff>471098</xdr:colOff>
      <xdr:row>804</xdr:row>
      <xdr:rowOff>104775</xdr:rowOff>
    </xdr:to>
    <xdr:pic>
      <xdr:nvPicPr>
        <xdr:cNvPr id="161" name="Image 160" descr="FFSA_LogoNoirHD (1).JPG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821</xdr:row>
      <xdr:rowOff>28575</xdr:rowOff>
    </xdr:from>
    <xdr:to>
      <xdr:col>0</xdr:col>
      <xdr:colOff>471098</xdr:colOff>
      <xdr:row>825</xdr:row>
      <xdr:rowOff>104775</xdr:rowOff>
    </xdr:to>
    <xdr:pic>
      <xdr:nvPicPr>
        <xdr:cNvPr id="162" name="Image 161" descr="FFSA_LogoNoirHD (1).JPG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821</xdr:row>
      <xdr:rowOff>28575</xdr:rowOff>
    </xdr:from>
    <xdr:to>
      <xdr:col>3</xdr:col>
      <xdr:colOff>471098</xdr:colOff>
      <xdr:row>825</xdr:row>
      <xdr:rowOff>104775</xdr:rowOff>
    </xdr:to>
    <xdr:pic>
      <xdr:nvPicPr>
        <xdr:cNvPr id="163" name="Image 162" descr="FFSA_LogoNoirHD (1).JPG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821</xdr:row>
      <xdr:rowOff>28575</xdr:rowOff>
    </xdr:from>
    <xdr:to>
      <xdr:col>6</xdr:col>
      <xdr:colOff>471098</xdr:colOff>
      <xdr:row>825</xdr:row>
      <xdr:rowOff>104775</xdr:rowOff>
    </xdr:to>
    <xdr:pic>
      <xdr:nvPicPr>
        <xdr:cNvPr id="164" name="Image 163" descr="FFSA_LogoNoirHD (1).JPG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821</xdr:row>
      <xdr:rowOff>28575</xdr:rowOff>
    </xdr:from>
    <xdr:to>
      <xdr:col>9</xdr:col>
      <xdr:colOff>471098</xdr:colOff>
      <xdr:row>825</xdr:row>
      <xdr:rowOff>104775</xdr:rowOff>
    </xdr:to>
    <xdr:pic>
      <xdr:nvPicPr>
        <xdr:cNvPr id="165" name="Image 164" descr="FFSA_LogoNoirHD (1).JPG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841</xdr:row>
      <xdr:rowOff>28575</xdr:rowOff>
    </xdr:from>
    <xdr:to>
      <xdr:col>0</xdr:col>
      <xdr:colOff>471098</xdr:colOff>
      <xdr:row>845</xdr:row>
      <xdr:rowOff>104775</xdr:rowOff>
    </xdr:to>
    <xdr:pic>
      <xdr:nvPicPr>
        <xdr:cNvPr id="166" name="Image 165" descr="FFSA_LogoNoirHD (1).JPG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841</xdr:row>
      <xdr:rowOff>28575</xdr:rowOff>
    </xdr:from>
    <xdr:to>
      <xdr:col>3</xdr:col>
      <xdr:colOff>471098</xdr:colOff>
      <xdr:row>845</xdr:row>
      <xdr:rowOff>104775</xdr:rowOff>
    </xdr:to>
    <xdr:pic>
      <xdr:nvPicPr>
        <xdr:cNvPr id="167" name="Image 166" descr="FFSA_LogoNoirHD (1).JPG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841</xdr:row>
      <xdr:rowOff>28575</xdr:rowOff>
    </xdr:from>
    <xdr:to>
      <xdr:col>6</xdr:col>
      <xdr:colOff>471098</xdr:colOff>
      <xdr:row>845</xdr:row>
      <xdr:rowOff>104775</xdr:rowOff>
    </xdr:to>
    <xdr:pic>
      <xdr:nvPicPr>
        <xdr:cNvPr id="168" name="Image 167" descr="FFSA_LogoNoirHD (1).JPG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841</xdr:row>
      <xdr:rowOff>28575</xdr:rowOff>
    </xdr:from>
    <xdr:to>
      <xdr:col>9</xdr:col>
      <xdr:colOff>471098</xdr:colOff>
      <xdr:row>845</xdr:row>
      <xdr:rowOff>104775</xdr:rowOff>
    </xdr:to>
    <xdr:pic>
      <xdr:nvPicPr>
        <xdr:cNvPr id="169" name="Image 168" descr="FFSA_LogoNoirHD (1).JPG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862</xdr:row>
      <xdr:rowOff>28575</xdr:rowOff>
    </xdr:from>
    <xdr:to>
      <xdr:col>0</xdr:col>
      <xdr:colOff>471098</xdr:colOff>
      <xdr:row>866</xdr:row>
      <xdr:rowOff>104775</xdr:rowOff>
    </xdr:to>
    <xdr:pic>
      <xdr:nvPicPr>
        <xdr:cNvPr id="170" name="Image 169" descr="FFSA_LogoNoirHD (1).JPG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862</xdr:row>
      <xdr:rowOff>28575</xdr:rowOff>
    </xdr:from>
    <xdr:to>
      <xdr:col>3</xdr:col>
      <xdr:colOff>471098</xdr:colOff>
      <xdr:row>866</xdr:row>
      <xdr:rowOff>104775</xdr:rowOff>
    </xdr:to>
    <xdr:pic>
      <xdr:nvPicPr>
        <xdr:cNvPr id="171" name="Image 170" descr="FFSA_LogoNoirHD (1).JPG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862</xdr:row>
      <xdr:rowOff>28575</xdr:rowOff>
    </xdr:from>
    <xdr:to>
      <xdr:col>6</xdr:col>
      <xdr:colOff>471098</xdr:colOff>
      <xdr:row>866</xdr:row>
      <xdr:rowOff>104775</xdr:rowOff>
    </xdr:to>
    <xdr:pic>
      <xdr:nvPicPr>
        <xdr:cNvPr id="172" name="Image 171" descr="FFSA_LogoNoirHD (1).JPG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862</xdr:row>
      <xdr:rowOff>28575</xdr:rowOff>
    </xdr:from>
    <xdr:to>
      <xdr:col>9</xdr:col>
      <xdr:colOff>471098</xdr:colOff>
      <xdr:row>866</xdr:row>
      <xdr:rowOff>104775</xdr:rowOff>
    </xdr:to>
    <xdr:pic>
      <xdr:nvPicPr>
        <xdr:cNvPr id="173" name="Image 172" descr="FFSA_LogoNoirHD (1).JPG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882</xdr:row>
      <xdr:rowOff>28575</xdr:rowOff>
    </xdr:from>
    <xdr:to>
      <xdr:col>0</xdr:col>
      <xdr:colOff>471098</xdr:colOff>
      <xdr:row>886</xdr:row>
      <xdr:rowOff>104775</xdr:rowOff>
    </xdr:to>
    <xdr:pic>
      <xdr:nvPicPr>
        <xdr:cNvPr id="174" name="Image 173" descr="FFSA_LogoNoirHD (1).JPG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882</xdr:row>
      <xdr:rowOff>28575</xdr:rowOff>
    </xdr:from>
    <xdr:to>
      <xdr:col>3</xdr:col>
      <xdr:colOff>471098</xdr:colOff>
      <xdr:row>886</xdr:row>
      <xdr:rowOff>104775</xdr:rowOff>
    </xdr:to>
    <xdr:pic>
      <xdr:nvPicPr>
        <xdr:cNvPr id="175" name="Image 174" descr="FFSA_LogoNoirHD (1).JPG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882</xdr:row>
      <xdr:rowOff>28575</xdr:rowOff>
    </xdr:from>
    <xdr:to>
      <xdr:col>6</xdr:col>
      <xdr:colOff>471098</xdr:colOff>
      <xdr:row>886</xdr:row>
      <xdr:rowOff>104775</xdr:rowOff>
    </xdr:to>
    <xdr:pic>
      <xdr:nvPicPr>
        <xdr:cNvPr id="176" name="Image 175" descr="FFSA_LogoNoirHD (1).JPG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882</xdr:row>
      <xdr:rowOff>28575</xdr:rowOff>
    </xdr:from>
    <xdr:to>
      <xdr:col>9</xdr:col>
      <xdr:colOff>471098</xdr:colOff>
      <xdr:row>886</xdr:row>
      <xdr:rowOff>104775</xdr:rowOff>
    </xdr:to>
    <xdr:pic>
      <xdr:nvPicPr>
        <xdr:cNvPr id="177" name="Image 176" descr="FFSA_LogoNoirHD (1).JPG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903</xdr:row>
      <xdr:rowOff>28575</xdr:rowOff>
    </xdr:from>
    <xdr:to>
      <xdr:col>0</xdr:col>
      <xdr:colOff>471098</xdr:colOff>
      <xdr:row>907</xdr:row>
      <xdr:rowOff>104775</xdr:rowOff>
    </xdr:to>
    <xdr:pic>
      <xdr:nvPicPr>
        <xdr:cNvPr id="178" name="Image 177" descr="FFSA_LogoNoirHD (1).JPG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021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903</xdr:row>
      <xdr:rowOff>28575</xdr:rowOff>
    </xdr:from>
    <xdr:to>
      <xdr:col>3</xdr:col>
      <xdr:colOff>471098</xdr:colOff>
      <xdr:row>907</xdr:row>
      <xdr:rowOff>104775</xdr:rowOff>
    </xdr:to>
    <xdr:pic>
      <xdr:nvPicPr>
        <xdr:cNvPr id="179" name="Image 178" descr="FFSA_LogoNoirHD (1).JPG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8021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903</xdr:row>
      <xdr:rowOff>28575</xdr:rowOff>
    </xdr:from>
    <xdr:to>
      <xdr:col>6</xdr:col>
      <xdr:colOff>471098</xdr:colOff>
      <xdr:row>907</xdr:row>
      <xdr:rowOff>104775</xdr:rowOff>
    </xdr:to>
    <xdr:pic>
      <xdr:nvPicPr>
        <xdr:cNvPr id="180" name="Image 179" descr="FFSA_LogoNoirHD (1).JPG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8021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903</xdr:row>
      <xdr:rowOff>28575</xdr:rowOff>
    </xdr:from>
    <xdr:to>
      <xdr:col>9</xdr:col>
      <xdr:colOff>471098</xdr:colOff>
      <xdr:row>907</xdr:row>
      <xdr:rowOff>104775</xdr:rowOff>
    </xdr:to>
    <xdr:pic>
      <xdr:nvPicPr>
        <xdr:cNvPr id="181" name="Image 180" descr="FFSA_LogoNoirHD (1).JPG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8021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923</xdr:row>
      <xdr:rowOff>28575</xdr:rowOff>
    </xdr:from>
    <xdr:to>
      <xdr:col>0</xdr:col>
      <xdr:colOff>471098</xdr:colOff>
      <xdr:row>927</xdr:row>
      <xdr:rowOff>104775</xdr:rowOff>
    </xdr:to>
    <xdr:pic>
      <xdr:nvPicPr>
        <xdr:cNvPr id="182" name="Image 181" descr="FFSA_LogoNoirHD (1).JPG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345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923</xdr:row>
      <xdr:rowOff>28575</xdr:rowOff>
    </xdr:from>
    <xdr:to>
      <xdr:col>3</xdr:col>
      <xdr:colOff>471098</xdr:colOff>
      <xdr:row>927</xdr:row>
      <xdr:rowOff>104775</xdr:rowOff>
    </xdr:to>
    <xdr:pic>
      <xdr:nvPicPr>
        <xdr:cNvPr id="183" name="Image 182" descr="FFSA_LogoNoirHD (1).JPG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8345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923</xdr:row>
      <xdr:rowOff>28575</xdr:rowOff>
    </xdr:from>
    <xdr:to>
      <xdr:col>6</xdr:col>
      <xdr:colOff>471098</xdr:colOff>
      <xdr:row>927</xdr:row>
      <xdr:rowOff>104775</xdr:rowOff>
    </xdr:to>
    <xdr:pic>
      <xdr:nvPicPr>
        <xdr:cNvPr id="184" name="Image 183" descr="FFSA_LogoNoirHD (1).JPG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8345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923</xdr:row>
      <xdr:rowOff>28575</xdr:rowOff>
    </xdr:from>
    <xdr:to>
      <xdr:col>9</xdr:col>
      <xdr:colOff>471098</xdr:colOff>
      <xdr:row>927</xdr:row>
      <xdr:rowOff>104775</xdr:rowOff>
    </xdr:to>
    <xdr:pic>
      <xdr:nvPicPr>
        <xdr:cNvPr id="185" name="Image 184" descr="FFSA_LogoNoirHD (1).JPG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8345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944</xdr:row>
      <xdr:rowOff>28575</xdr:rowOff>
    </xdr:from>
    <xdr:to>
      <xdr:col>0</xdr:col>
      <xdr:colOff>471098</xdr:colOff>
      <xdr:row>948</xdr:row>
      <xdr:rowOff>104775</xdr:rowOff>
    </xdr:to>
    <xdr:pic>
      <xdr:nvPicPr>
        <xdr:cNvPr id="186" name="Image 185" descr="FFSA_LogoNoirHD (1).JPG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687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944</xdr:row>
      <xdr:rowOff>28575</xdr:rowOff>
    </xdr:from>
    <xdr:to>
      <xdr:col>3</xdr:col>
      <xdr:colOff>471098</xdr:colOff>
      <xdr:row>948</xdr:row>
      <xdr:rowOff>104775</xdr:rowOff>
    </xdr:to>
    <xdr:pic>
      <xdr:nvPicPr>
        <xdr:cNvPr id="187" name="Image 186" descr="FFSA_LogoNoirHD (1).JPG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8687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944</xdr:row>
      <xdr:rowOff>28575</xdr:rowOff>
    </xdr:from>
    <xdr:to>
      <xdr:col>6</xdr:col>
      <xdr:colOff>471098</xdr:colOff>
      <xdr:row>948</xdr:row>
      <xdr:rowOff>104775</xdr:rowOff>
    </xdr:to>
    <xdr:pic>
      <xdr:nvPicPr>
        <xdr:cNvPr id="188" name="Image 187" descr="FFSA_LogoNoirHD (1).JPG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8687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944</xdr:row>
      <xdr:rowOff>28575</xdr:rowOff>
    </xdr:from>
    <xdr:to>
      <xdr:col>9</xdr:col>
      <xdr:colOff>471098</xdr:colOff>
      <xdr:row>948</xdr:row>
      <xdr:rowOff>104775</xdr:rowOff>
    </xdr:to>
    <xdr:pic>
      <xdr:nvPicPr>
        <xdr:cNvPr id="189" name="Image 188" descr="FFSA_LogoNoirHD (1).JPG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8687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964</xdr:row>
      <xdr:rowOff>28575</xdr:rowOff>
    </xdr:from>
    <xdr:to>
      <xdr:col>0</xdr:col>
      <xdr:colOff>471098</xdr:colOff>
      <xdr:row>968</xdr:row>
      <xdr:rowOff>104775</xdr:rowOff>
    </xdr:to>
    <xdr:pic>
      <xdr:nvPicPr>
        <xdr:cNvPr id="190" name="Image 189" descr="FFSA_LogoNoirHD (1).JPG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9012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964</xdr:row>
      <xdr:rowOff>28575</xdr:rowOff>
    </xdr:from>
    <xdr:to>
      <xdr:col>3</xdr:col>
      <xdr:colOff>471098</xdr:colOff>
      <xdr:row>968</xdr:row>
      <xdr:rowOff>104775</xdr:rowOff>
    </xdr:to>
    <xdr:pic>
      <xdr:nvPicPr>
        <xdr:cNvPr id="191" name="Image 190" descr="FFSA_LogoNoirHD (1).JPG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9012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964</xdr:row>
      <xdr:rowOff>28575</xdr:rowOff>
    </xdr:from>
    <xdr:to>
      <xdr:col>6</xdr:col>
      <xdr:colOff>471098</xdr:colOff>
      <xdr:row>968</xdr:row>
      <xdr:rowOff>104775</xdr:rowOff>
    </xdr:to>
    <xdr:pic>
      <xdr:nvPicPr>
        <xdr:cNvPr id="192" name="Image 191" descr="FFSA_LogoNoirHD (1).JPG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9012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964</xdr:row>
      <xdr:rowOff>28575</xdr:rowOff>
    </xdr:from>
    <xdr:to>
      <xdr:col>9</xdr:col>
      <xdr:colOff>471098</xdr:colOff>
      <xdr:row>968</xdr:row>
      <xdr:rowOff>104775</xdr:rowOff>
    </xdr:to>
    <xdr:pic>
      <xdr:nvPicPr>
        <xdr:cNvPr id="193" name="Image 192" descr="FFSA_LogoNoirHD (1).JPG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9012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985</xdr:row>
      <xdr:rowOff>28575</xdr:rowOff>
    </xdr:from>
    <xdr:to>
      <xdr:col>0</xdr:col>
      <xdr:colOff>471098</xdr:colOff>
      <xdr:row>989</xdr:row>
      <xdr:rowOff>104775</xdr:rowOff>
    </xdr:to>
    <xdr:pic>
      <xdr:nvPicPr>
        <xdr:cNvPr id="194" name="Image 193" descr="FFSA_LogoNoirHD (1).JPG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9354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985</xdr:row>
      <xdr:rowOff>28575</xdr:rowOff>
    </xdr:from>
    <xdr:to>
      <xdr:col>3</xdr:col>
      <xdr:colOff>471098</xdr:colOff>
      <xdr:row>989</xdr:row>
      <xdr:rowOff>104775</xdr:rowOff>
    </xdr:to>
    <xdr:pic>
      <xdr:nvPicPr>
        <xdr:cNvPr id="195" name="Image 194" descr="FFSA_LogoNoirHD (1).JPG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9354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985</xdr:row>
      <xdr:rowOff>28575</xdr:rowOff>
    </xdr:from>
    <xdr:to>
      <xdr:col>6</xdr:col>
      <xdr:colOff>471098</xdr:colOff>
      <xdr:row>989</xdr:row>
      <xdr:rowOff>104775</xdr:rowOff>
    </xdr:to>
    <xdr:pic>
      <xdr:nvPicPr>
        <xdr:cNvPr id="196" name="Image 195" descr="FFSA_LogoNoirHD (1).JPG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9354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985</xdr:row>
      <xdr:rowOff>28575</xdr:rowOff>
    </xdr:from>
    <xdr:to>
      <xdr:col>9</xdr:col>
      <xdr:colOff>471098</xdr:colOff>
      <xdr:row>989</xdr:row>
      <xdr:rowOff>104775</xdr:rowOff>
    </xdr:to>
    <xdr:pic>
      <xdr:nvPicPr>
        <xdr:cNvPr id="197" name="Image 196" descr="FFSA_LogoNoirHD (1).JPG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9354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1005</xdr:row>
      <xdr:rowOff>28575</xdr:rowOff>
    </xdr:from>
    <xdr:to>
      <xdr:col>0</xdr:col>
      <xdr:colOff>471098</xdr:colOff>
      <xdr:row>1009</xdr:row>
      <xdr:rowOff>104775</xdr:rowOff>
    </xdr:to>
    <xdr:pic>
      <xdr:nvPicPr>
        <xdr:cNvPr id="198" name="Image 197" descr="FFSA_LogoNoirHD (1).JPG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9679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1005</xdr:row>
      <xdr:rowOff>28575</xdr:rowOff>
    </xdr:from>
    <xdr:to>
      <xdr:col>3</xdr:col>
      <xdr:colOff>471098</xdr:colOff>
      <xdr:row>1009</xdr:row>
      <xdr:rowOff>104775</xdr:rowOff>
    </xdr:to>
    <xdr:pic>
      <xdr:nvPicPr>
        <xdr:cNvPr id="199" name="Image 198" descr="FFSA_LogoNoirHD (1).JPG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9679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1005</xdr:row>
      <xdr:rowOff>28575</xdr:rowOff>
    </xdr:from>
    <xdr:to>
      <xdr:col>6</xdr:col>
      <xdr:colOff>471098</xdr:colOff>
      <xdr:row>1009</xdr:row>
      <xdr:rowOff>104775</xdr:rowOff>
    </xdr:to>
    <xdr:pic>
      <xdr:nvPicPr>
        <xdr:cNvPr id="200" name="Image 199" descr="FFSA_LogoNoirHD (1).JPG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9679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1005</xdr:row>
      <xdr:rowOff>28575</xdr:rowOff>
    </xdr:from>
    <xdr:to>
      <xdr:col>9</xdr:col>
      <xdr:colOff>471098</xdr:colOff>
      <xdr:row>1009</xdr:row>
      <xdr:rowOff>104775</xdr:rowOff>
    </xdr:to>
    <xdr:pic>
      <xdr:nvPicPr>
        <xdr:cNvPr id="201" name="Image 200" descr="FFSA_LogoNoirHD (1).JPG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9679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1026</xdr:row>
      <xdr:rowOff>28575</xdr:rowOff>
    </xdr:from>
    <xdr:to>
      <xdr:col>0</xdr:col>
      <xdr:colOff>471098</xdr:colOff>
      <xdr:row>1030</xdr:row>
      <xdr:rowOff>104775</xdr:rowOff>
    </xdr:to>
    <xdr:pic>
      <xdr:nvPicPr>
        <xdr:cNvPr id="202" name="Image 201" descr="FFSA_LogoNoirHD (1).JPG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0021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1026</xdr:row>
      <xdr:rowOff>28575</xdr:rowOff>
    </xdr:from>
    <xdr:to>
      <xdr:col>3</xdr:col>
      <xdr:colOff>471098</xdr:colOff>
      <xdr:row>1030</xdr:row>
      <xdr:rowOff>104775</xdr:rowOff>
    </xdr:to>
    <xdr:pic>
      <xdr:nvPicPr>
        <xdr:cNvPr id="203" name="Image 202" descr="FFSA_LogoNoirHD (1).JPG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0021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1026</xdr:row>
      <xdr:rowOff>28575</xdr:rowOff>
    </xdr:from>
    <xdr:to>
      <xdr:col>6</xdr:col>
      <xdr:colOff>471098</xdr:colOff>
      <xdr:row>1030</xdr:row>
      <xdr:rowOff>104775</xdr:rowOff>
    </xdr:to>
    <xdr:pic>
      <xdr:nvPicPr>
        <xdr:cNvPr id="204" name="Image 203" descr="FFSA_LogoNoirHD (1).JPG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0021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1026</xdr:row>
      <xdr:rowOff>28575</xdr:rowOff>
    </xdr:from>
    <xdr:to>
      <xdr:col>9</xdr:col>
      <xdr:colOff>471098</xdr:colOff>
      <xdr:row>1030</xdr:row>
      <xdr:rowOff>104775</xdr:rowOff>
    </xdr:to>
    <xdr:pic>
      <xdr:nvPicPr>
        <xdr:cNvPr id="205" name="Image 204" descr="FFSA_LogoNoirHD (1).JPG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0021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1046</xdr:row>
      <xdr:rowOff>28575</xdr:rowOff>
    </xdr:from>
    <xdr:to>
      <xdr:col>0</xdr:col>
      <xdr:colOff>471098</xdr:colOff>
      <xdr:row>1050</xdr:row>
      <xdr:rowOff>104775</xdr:rowOff>
    </xdr:to>
    <xdr:pic>
      <xdr:nvPicPr>
        <xdr:cNvPr id="206" name="Image 205" descr="FFSA_LogoNoirHD (1).JPG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0346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1046</xdr:row>
      <xdr:rowOff>28575</xdr:rowOff>
    </xdr:from>
    <xdr:to>
      <xdr:col>3</xdr:col>
      <xdr:colOff>471098</xdr:colOff>
      <xdr:row>1050</xdr:row>
      <xdr:rowOff>104775</xdr:rowOff>
    </xdr:to>
    <xdr:pic>
      <xdr:nvPicPr>
        <xdr:cNvPr id="207" name="Image 206" descr="FFSA_LogoNoirHD (1).JPG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0346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1046</xdr:row>
      <xdr:rowOff>28575</xdr:rowOff>
    </xdr:from>
    <xdr:to>
      <xdr:col>6</xdr:col>
      <xdr:colOff>471098</xdr:colOff>
      <xdr:row>1050</xdr:row>
      <xdr:rowOff>104775</xdr:rowOff>
    </xdr:to>
    <xdr:pic>
      <xdr:nvPicPr>
        <xdr:cNvPr id="208" name="Image 207" descr="FFSA_LogoNoirHD (1).JPG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0346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1046</xdr:row>
      <xdr:rowOff>28575</xdr:rowOff>
    </xdr:from>
    <xdr:to>
      <xdr:col>9</xdr:col>
      <xdr:colOff>471098</xdr:colOff>
      <xdr:row>1050</xdr:row>
      <xdr:rowOff>104775</xdr:rowOff>
    </xdr:to>
    <xdr:pic>
      <xdr:nvPicPr>
        <xdr:cNvPr id="209" name="Image 208" descr="FFSA_LogoNoirHD (1).JPG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0346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1067</xdr:row>
      <xdr:rowOff>28575</xdr:rowOff>
    </xdr:from>
    <xdr:to>
      <xdr:col>0</xdr:col>
      <xdr:colOff>471098</xdr:colOff>
      <xdr:row>1071</xdr:row>
      <xdr:rowOff>104775</xdr:rowOff>
    </xdr:to>
    <xdr:pic>
      <xdr:nvPicPr>
        <xdr:cNvPr id="210" name="Image 209" descr="FFSA_LogoNoirHD (1).JPG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0688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1067</xdr:row>
      <xdr:rowOff>28575</xdr:rowOff>
    </xdr:from>
    <xdr:to>
      <xdr:col>3</xdr:col>
      <xdr:colOff>471098</xdr:colOff>
      <xdr:row>1071</xdr:row>
      <xdr:rowOff>104775</xdr:rowOff>
    </xdr:to>
    <xdr:pic>
      <xdr:nvPicPr>
        <xdr:cNvPr id="211" name="Image 210" descr="FFSA_LogoNoirHD (1).JPG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0688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1067</xdr:row>
      <xdr:rowOff>28575</xdr:rowOff>
    </xdr:from>
    <xdr:to>
      <xdr:col>6</xdr:col>
      <xdr:colOff>471098</xdr:colOff>
      <xdr:row>1071</xdr:row>
      <xdr:rowOff>104775</xdr:rowOff>
    </xdr:to>
    <xdr:pic>
      <xdr:nvPicPr>
        <xdr:cNvPr id="212" name="Image 211" descr="FFSA_LogoNoirHD (1).JPG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0688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1067</xdr:row>
      <xdr:rowOff>28575</xdr:rowOff>
    </xdr:from>
    <xdr:to>
      <xdr:col>9</xdr:col>
      <xdr:colOff>471098</xdr:colOff>
      <xdr:row>1071</xdr:row>
      <xdr:rowOff>104775</xdr:rowOff>
    </xdr:to>
    <xdr:pic>
      <xdr:nvPicPr>
        <xdr:cNvPr id="213" name="Image 212" descr="FFSA_LogoNoirHD (1).JPG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0688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1087</xdr:row>
      <xdr:rowOff>28575</xdr:rowOff>
    </xdr:from>
    <xdr:to>
      <xdr:col>0</xdr:col>
      <xdr:colOff>471098</xdr:colOff>
      <xdr:row>1091</xdr:row>
      <xdr:rowOff>104775</xdr:rowOff>
    </xdr:to>
    <xdr:pic>
      <xdr:nvPicPr>
        <xdr:cNvPr id="214" name="Image 213" descr="FFSA_LogoNoirHD (1).JPG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1012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1087</xdr:row>
      <xdr:rowOff>28575</xdr:rowOff>
    </xdr:from>
    <xdr:to>
      <xdr:col>3</xdr:col>
      <xdr:colOff>471098</xdr:colOff>
      <xdr:row>1091</xdr:row>
      <xdr:rowOff>104775</xdr:rowOff>
    </xdr:to>
    <xdr:pic>
      <xdr:nvPicPr>
        <xdr:cNvPr id="215" name="Image 214" descr="FFSA_LogoNoirHD (1).JPG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1012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1087</xdr:row>
      <xdr:rowOff>28575</xdr:rowOff>
    </xdr:from>
    <xdr:to>
      <xdr:col>6</xdr:col>
      <xdr:colOff>471098</xdr:colOff>
      <xdr:row>1091</xdr:row>
      <xdr:rowOff>104775</xdr:rowOff>
    </xdr:to>
    <xdr:pic>
      <xdr:nvPicPr>
        <xdr:cNvPr id="216" name="Image 215" descr="FFSA_LogoNoirHD (1).JPG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1012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1087</xdr:row>
      <xdr:rowOff>28575</xdr:rowOff>
    </xdr:from>
    <xdr:to>
      <xdr:col>9</xdr:col>
      <xdr:colOff>471098</xdr:colOff>
      <xdr:row>1091</xdr:row>
      <xdr:rowOff>104775</xdr:rowOff>
    </xdr:to>
    <xdr:pic>
      <xdr:nvPicPr>
        <xdr:cNvPr id="217" name="Image 216" descr="FFSA_LogoNoirHD (1).JPG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1012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1108</xdr:row>
      <xdr:rowOff>28575</xdr:rowOff>
    </xdr:from>
    <xdr:to>
      <xdr:col>0</xdr:col>
      <xdr:colOff>471098</xdr:colOff>
      <xdr:row>1112</xdr:row>
      <xdr:rowOff>104775</xdr:rowOff>
    </xdr:to>
    <xdr:pic>
      <xdr:nvPicPr>
        <xdr:cNvPr id="218" name="Image 217" descr="FFSA_LogoNoirHD (1).JPG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1354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1108</xdr:row>
      <xdr:rowOff>28575</xdr:rowOff>
    </xdr:from>
    <xdr:to>
      <xdr:col>3</xdr:col>
      <xdr:colOff>471098</xdr:colOff>
      <xdr:row>1112</xdr:row>
      <xdr:rowOff>104775</xdr:rowOff>
    </xdr:to>
    <xdr:pic>
      <xdr:nvPicPr>
        <xdr:cNvPr id="219" name="Image 218" descr="FFSA_LogoNoirHD (1).JPG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1354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1108</xdr:row>
      <xdr:rowOff>28575</xdr:rowOff>
    </xdr:from>
    <xdr:to>
      <xdr:col>6</xdr:col>
      <xdr:colOff>471098</xdr:colOff>
      <xdr:row>1112</xdr:row>
      <xdr:rowOff>104775</xdr:rowOff>
    </xdr:to>
    <xdr:pic>
      <xdr:nvPicPr>
        <xdr:cNvPr id="220" name="Image 219" descr="FFSA_LogoNoirHD (1).JPG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1354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1108</xdr:row>
      <xdr:rowOff>28575</xdr:rowOff>
    </xdr:from>
    <xdr:to>
      <xdr:col>9</xdr:col>
      <xdr:colOff>471098</xdr:colOff>
      <xdr:row>1112</xdr:row>
      <xdr:rowOff>104775</xdr:rowOff>
    </xdr:to>
    <xdr:pic>
      <xdr:nvPicPr>
        <xdr:cNvPr id="221" name="Image 220" descr="FFSA_LogoNoirHD (1).JPG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1354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1128</xdr:row>
      <xdr:rowOff>28575</xdr:rowOff>
    </xdr:from>
    <xdr:to>
      <xdr:col>0</xdr:col>
      <xdr:colOff>471098</xdr:colOff>
      <xdr:row>1132</xdr:row>
      <xdr:rowOff>104775</xdr:rowOff>
    </xdr:to>
    <xdr:pic>
      <xdr:nvPicPr>
        <xdr:cNvPr id="222" name="Image 221" descr="FFSA_LogoNoirHD (1).JPG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1679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1128</xdr:row>
      <xdr:rowOff>28575</xdr:rowOff>
    </xdr:from>
    <xdr:to>
      <xdr:col>3</xdr:col>
      <xdr:colOff>471098</xdr:colOff>
      <xdr:row>1132</xdr:row>
      <xdr:rowOff>104775</xdr:rowOff>
    </xdr:to>
    <xdr:pic>
      <xdr:nvPicPr>
        <xdr:cNvPr id="223" name="Image 222" descr="FFSA_LogoNoirHD (1).JPG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1679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1128</xdr:row>
      <xdr:rowOff>28575</xdr:rowOff>
    </xdr:from>
    <xdr:to>
      <xdr:col>6</xdr:col>
      <xdr:colOff>471098</xdr:colOff>
      <xdr:row>1132</xdr:row>
      <xdr:rowOff>104775</xdr:rowOff>
    </xdr:to>
    <xdr:pic>
      <xdr:nvPicPr>
        <xdr:cNvPr id="224" name="Image 223" descr="FFSA_LogoNoirHD (1).JPG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1679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1128</xdr:row>
      <xdr:rowOff>28575</xdr:rowOff>
    </xdr:from>
    <xdr:to>
      <xdr:col>9</xdr:col>
      <xdr:colOff>471098</xdr:colOff>
      <xdr:row>1132</xdr:row>
      <xdr:rowOff>104775</xdr:rowOff>
    </xdr:to>
    <xdr:pic>
      <xdr:nvPicPr>
        <xdr:cNvPr id="225" name="Image 224" descr="FFSA_LogoNoirHD (1).JPG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1679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1149</xdr:row>
      <xdr:rowOff>28575</xdr:rowOff>
    </xdr:from>
    <xdr:to>
      <xdr:col>0</xdr:col>
      <xdr:colOff>471098</xdr:colOff>
      <xdr:row>1153</xdr:row>
      <xdr:rowOff>104775</xdr:rowOff>
    </xdr:to>
    <xdr:pic>
      <xdr:nvPicPr>
        <xdr:cNvPr id="226" name="Image 225" descr="FFSA_LogoNoirHD (1).JPG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021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1149</xdr:row>
      <xdr:rowOff>28575</xdr:rowOff>
    </xdr:from>
    <xdr:to>
      <xdr:col>3</xdr:col>
      <xdr:colOff>471098</xdr:colOff>
      <xdr:row>1153</xdr:row>
      <xdr:rowOff>104775</xdr:rowOff>
    </xdr:to>
    <xdr:pic>
      <xdr:nvPicPr>
        <xdr:cNvPr id="227" name="Image 226" descr="FFSA_LogoNoirHD (1).JPG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2021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1149</xdr:row>
      <xdr:rowOff>28575</xdr:rowOff>
    </xdr:from>
    <xdr:to>
      <xdr:col>6</xdr:col>
      <xdr:colOff>471098</xdr:colOff>
      <xdr:row>1153</xdr:row>
      <xdr:rowOff>104775</xdr:rowOff>
    </xdr:to>
    <xdr:pic>
      <xdr:nvPicPr>
        <xdr:cNvPr id="228" name="Image 227" descr="FFSA_LogoNoirHD (1).JPG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2021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1149</xdr:row>
      <xdr:rowOff>28575</xdr:rowOff>
    </xdr:from>
    <xdr:to>
      <xdr:col>9</xdr:col>
      <xdr:colOff>471098</xdr:colOff>
      <xdr:row>1153</xdr:row>
      <xdr:rowOff>104775</xdr:rowOff>
    </xdr:to>
    <xdr:pic>
      <xdr:nvPicPr>
        <xdr:cNvPr id="229" name="Image 228" descr="FFSA_LogoNoirHD (1).JPG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2021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1169</xdr:row>
      <xdr:rowOff>28575</xdr:rowOff>
    </xdr:from>
    <xdr:to>
      <xdr:col>0</xdr:col>
      <xdr:colOff>471098</xdr:colOff>
      <xdr:row>1173</xdr:row>
      <xdr:rowOff>104775</xdr:rowOff>
    </xdr:to>
    <xdr:pic>
      <xdr:nvPicPr>
        <xdr:cNvPr id="230" name="Image 229" descr="FFSA_LogoNoirHD (1).JPG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46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1169</xdr:row>
      <xdr:rowOff>28575</xdr:rowOff>
    </xdr:from>
    <xdr:to>
      <xdr:col>3</xdr:col>
      <xdr:colOff>471098</xdr:colOff>
      <xdr:row>1173</xdr:row>
      <xdr:rowOff>104775</xdr:rowOff>
    </xdr:to>
    <xdr:pic>
      <xdr:nvPicPr>
        <xdr:cNvPr id="231" name="Image 230" descr="FFSA_LogoNoirHD (1).JPG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2346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1169</xdr:row>
      <xdr:rowOff>28575</xdr:rowOff>
    </xdr:from>
    <xdr:to>
      <xdr:col>6</xdr:col>
      <xdr:colOff>471098</xdr:colOff>
      <xdr:row>1173</xdr:row>
      <xdr:rowOff>104775</xdr:rowOff>
    </xdr:to>
    <xdr:pic>
      <xdr:nvPicPr>
        <xdr:cNvPr id="232" name="Image 231" descr="FFSA_LogoNoirHD (1).JPG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2346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1169</xdr:row>
      <xdr:rowOff>28575</xdr:rowOff>
    </xdr:from>
    <xdr:to>
      <xdr:col>9</xdr:col>
      <xdr:colOff>471098</xdr:colOff>
      <xdr:row>1173</xdr:row>
      <xdr:rowOff>104775</xdr:rowOff>
    </xdr:to>
    <xdr:pic>
      <xdr:nvPicPr>
        <xdr:cNvPr id="233" name="Image 232" descr="FFSA_LogoNoirHD (1).JPG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2346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1190</xdr:row>
      <xdr:rowOff>28575</xdr:rowOff>
    </xdr:from>
    <xdr:to>
      <xdr:col>0</xdr:col>
      <xdr:colOff>471098</xdr:colOff>
      <xdr:row>1194</xdr:row>
      <xdr:rowOff>104775</xdr:rowOff>
    </xdr:to>
    <xdr:pic>
      <xdr:nvPicPr>
        <xdr:cNvPr id="234" name="Image 233" descr="FFSA_LogoNoirHD (1).JPG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688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1190</xdr:row>
      <xdr:rowOff>28575</xdr:rowOff>
    </xdr:from>
    <xdr:to>
      <xdr:col>3</xdr:col>
      <xdr:colOff>471098</xdr:colOff>
      <xdr:row>1194</xdr:row>
      <xdr:rowOff>104775</xdr:rowOff>
    </xdr:to>
    <xdr:pic>
      <xdr:nvPicPr>
        <xdr:cNvPr id="235" name="Image 234" descr="FFSA_LogoNoirHD (1).JPG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2688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1190</xdr:row>
      <xdr:rowOff>28575</xdr:rowOff>
    </xdr:from>
    <xdr:to>
      <xdr:col>6</xdr:col>
      <xdr:colOff>471098</xdr:colOff>
      <xdr:row>1194</xdr:row>
      <xdr:rowOff>104775</xdr:rowOff>
    </xdr:to>
    <xdr:pic>
      <xdr:nvPicPr>
        <xdr:cNvPr id="236" name="Image 235" descr="FFSA_LogoNoirHD (1).JPG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2688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1190</xdr:row>
      <xdr:rowOff>28575</xdr:rowOff>
    </xdr:from>
    <xdr:to>
      <xdr:col>9</xdr:col>
      <xdr:colOff>471098</xdr:colOff>
      <xdr:row>1194</xdr:row>
      <xdr:rowOff>104775</xdr:rowOff>
    </xdr:to>
    <xdr:pic>
      <xdr:nvPicPr>
        <xdr:cNvPr id="237" name="Image 236" descr="FFSA_LogoNoirHD (1).JPG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2688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1210</xdr:row>
      <xdr:rowOff>28575</xdr:rowOff>
    </xdr:from>
    <xdr:to>
      <xdr:col>0</xdr:col>
      <xdr:colOff>471098</xdr:colOff>
      <xdr:row>1214</xdr:row>
      <xdr:rowOff>104775</xdr:rowOff>
    </xdr:to>
    <xdr:pic>
      <xdr:nvPicPr>
        <xdr:cNvPr id="238" name="Image 237" descr="FFSA_LogoNoirHD (1).JPG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3013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1210</xdr:row>
      <xdr:rowOff>28575</xdr:rowOff>
    </xdr:from>
    <xdr:to>
      <xdr:col>3</xdr:col>
      <xdr:colOff>471098</xdr:colOff>
      <xdr:row>1214</xdr:row>
      <xdr:rowOff>104775</xdr:rowOff>
    </xdr:to>
    <xdr:pic>
      <xdr:nvPicPr>
        <xdr:cNvPr id="239" name="Image 238" descr="FFSA_LogoNoirHD (1).JPG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3013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1210</xdr:row>
      <xdr:rowOff>28575</xdr:rowOff>
    </xdr:from>
    <xdr:to>
      <xdr:col>6</xdr:col>
      <xdr:colOff>471098</xdr:colOff>
      <xdr:row>1214</xdr:row>
      <xdr:rowOff>104775</xdr:rowOff>
    </xdr:to>
    <xdr:pic>
      <xdr:nvPicPr>
        <xdr:cNvPr id="240" name="Image 239" descr="FFSA_LogoNoirHD (1).JPG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3013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1210</xdr:row>
      <xdr:rowOff>28575</xdr:rowOff>
    </xdr:from>
    <xdr:to>
      <xdr:col>9</xdr:col>
      <xdr:colOff>471098</xdr:colOff>
      <xdr:row>1214</xdr:row>
      <xdr:rowOff>104775</xdr:rowOff>
    </xdr:to>
    <xdr:pic>
      <xdr:nvPicPr>
        <xdr:cNvPr id="241" name="Image 240" descr="FFSA_LogoNoirHD (1).JPG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3013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1231</xdr:row>
      <xdr:rowOff>28575</xdr:rowOff>
    </xdr:from>
    <xdr:to>
      <xdr:col>0</xdr:col>
      <xdr:colOff>471098</xdr:colOff>
      <xdr:row>1235</xdr:row>
      <xdr:rowOff>104775</xdr:rowOff>
    </xdr:to>
    <xdr:pic>
      <xdr:nvPicPr>
        <xdr:cNvPr id="242" name="Image 241" descr="FFSA_LogoNoirHD (1).JPG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3355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1231</xdr:row>
      <xdr:rowOff>28575</xdr:rowOff>
    </xdr:from>
    <xdr:to>
      <xdr:col>3</xdr:col>
      <xdr:colOff>471098</xdr:colOff>
      <xdr:row>1235</xdr:row>
      <xdr:rowOff>104775</xdr:rowOff>
    </xdr:to>
    <xdr:pic>
      <xdr:nvPicPr>
        <xdr:cNvPr id="243" name="Image 242" descr="FFSA_LogoNoirHD (1).JPG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3355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1231</xdr:row>
      <xdr:rowOff>28575</xdr:rowOff>
    </xdr:from>
    <xdr:to>
      <xdr:col>6</xdr:col>
      <xdr:colOff>471098</xdr:colOff>
      <xdr:row>1235</xdr:row>
      <xdr:rowOff>104775</xdr:rowOff>
    </xdr:to>
    <xdr:pic>
      <xdr:nvPicPr>
        <xdr:cNvPr id="244" name="Image 243" descr="FFSA_LogoNoirHD (1).JPG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3355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1231</xdr:row>
      <xdr:rowOff>28575</xdr:rowOff>
    </xdr:from>
    <xdr:to>
      <xdr:col>9</xdr:col>
      <xdr:colOff>471098</xdr:colOff>
      <xdr:row>1235</xdr:row>
      <xdr:rowOff>104775</xdr:rowOff>
    </xdr:to>
    <xdr:pic>
      <xdr:nvPicPr>
        <xdr:cNvPr id="245" name="Image 244" descr="FFSA_LogoNoirHD (1).JPG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3355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1251</xdr:row>
      <xdr:rowOff>28575</xdr:rowOff>
    </xdr:from>
    <xdr:to>
      <xdr:col>0</xdr:col>
      <xdr:colOff>471098</xdr:colOff>
      <xdr:row>1255</xdr:row>
      <xdr:rowOff>104775</xdr:rowOff>
    </xdr:to>
    <xdr:pic>
      <xdr:nvPicPr>
        <xdr:cNvPr id="246" name="Image 245" descr="FFSA_LogoNoirHD (1).JPG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3679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1251</xdr:row>
      <xdr:rowOff>28575</xdr:rowOff>
    </xdr:from>
    <xdr:to>
      <xdr:col>3</xdr:col>
      <xdr:colOff>471098</xdr:colOff>
      <xdr:row>1255</xdr:row>
      <xdr:rowOff>104775</xdr:rowOff>
    </xdr:to>
    <xdr:pic>
      <xdr:nvPicPr>
        <xdr:cNvPr id="247" name="Image 246" descr="FFSA_LogoNoirHD (1).JPG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3679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1251</xdr:row>
      <xdr:rowOff>28575</xdr:rowOff>
    </xdr:from>
    <xdr:to>
      <xdr:col>6</xdr:col>
      <xdr:colOff>471098</xdr:colOff>
      <xdr:row>1255</xdr:row>
      <xdr:rowOff>104775</xdr:rowOff>
    </xdr:to>
    <xdr:pic>
      <xdr:nvPicPr>
        <xdr:cNvPr id="248" name="Image 247" descr="FFSA_LogoNoirHD (1).JPG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3679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1251</xdr:row>
      <xdr:rowOff>28575</xdr:rowOff>
    </xdr:from>
    <xdr:to>
      <xdr:col>9</xdr:col>
      <xdr:colOff>471098</xdr:colOff>
      <xdr:row>1255</xdr:row>
      <xdr:rowOff>104775</xdr:rowOff>
    </xdr:to>
    <xdr:pic>
      <xdr:nvPicPr>
        <xdr:cNvPr id="249" name="Image 248" descr="FFSA_LogoNoirHD (1).JPG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3679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1272</xdr:row>
      <xdr:rowOff>28575</xdr:rowOff>
    </xdr:from>
    <xdr:to>
      <xdr:col>0</xdr:col>
      <xdr:colOff>471098</xdr:colOff>
      <xdr:row>1276</xdr:row>
      <xdr:rowOff>104775</xdr:rowOff>
    </xdr:to>
    <xdr:pic>
      <xdr:nvPicPr>
        <xdr:cNvPr id="250" name="Image 249" descr="FFSA_LogoNoirHD (1).JPG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4021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1272</xdr:row>
      <xdr:rowOff>28575</xdr:rowOff>
    </xdr:from>
    <xdr:to>
      <xdr:col>3</xdr:col>
      <xdr:colOff>471098</xdr:colOff>
      <xdr:row>1276</xdr:row>
      <xdr:rowOff>104775</xdr:rowOff>
    </xdr:to>
    <xdr:pic>
      <xdr:nvPicPr>
        <xdr:cNvPr id="251" name="Image 250" descr="FFSA_LogoNoirHD (1).JPG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4021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1272</xdr:row>
      <xdr:rowOff>28575</xdr:rowOff>
    </xdr:from>
    <xdr:to>
      <xdr:col>6</xdr:col>
      <xdr:colOff>471098</xdr:colOff>
      <xdr:row>1276</xdr:row>
      <xdr:rowOff>104775</xdr:rowOff>
    </xdr:to>
    <xdr:pic>
      <xdr:nvPicPr>
        <xdr:cNvPr id="252" name="Image 251" descr="FFSA_LogoNoirHD (1).JPG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4021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1272</xdr:row>
      <xdr:rowOff>28575</xdr:rowOff>
    </xdr:from>
    <xdr:to>
      <xdr:col>9</xdr:col>
      <xdr:colOff>471098</xdr:colOff>
      <xdr:row>1276</xdr:row>
      <xdr:rowOff>104775</xdr:rowOff>
    </xdr:to>
    <xdr:pic>
      <xdr:nvPicPr>
        <xdr:cNvPr id="253" name="Image 252" descr="FFSA_LogoNoirHD (1).JPG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4021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1292</xdr:row>
      <xdr:rowOff>28575</xdr:rowOff>
    </xdr:from>
    <xdr:to>
      <xdr:col>0</xdr:col>
      <xdr:colOff>471098</xdr:colOff>
      <xdr:row>1296</xdr:row>
      <xdr:rowOff>104775</xdr:rowOff>
    </xdr:to>
    <xdr:pic>
      <xdr:nvPicPr>
        <xdr:cNvPr id="254" name="Image 253" descr="FFSA_LogoNoirHD (1).JPG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4346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1292</xdr:row>
      <xdr:rowOff>28575</xdr:rowOff>
    </xdr:from>
    <xdr:to>
      <xdr:col>3</xdr:col>
      <xdr:colOff>471098</xdr:colOff>
      <xdr:row>1296</xdr:row>
      <xdr:rowOff>104775</xdr:rowOff>
    </xdr:to>
    <xdr:pic>
      <xdr:nvPicPr>
        <xdr:cNvPr id="255" name="Image 254" descr="FFSA_LogoNoirHD (1).JPG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4346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1292</xdr:row>
      <xdr:rowOff>28575</xdr:rowOff>
    </xdr:from>
    <xdr:to>
      <xdr:col>6</xdr:col>
      <xdr:colOff>471098</xdr:colOff>
      <xdr:row>1296</xdr:row>
      <xdr:rowOff>104775</xdr:rowOff>
    </xdr:to>
    <xdr:pic>
      <xdr:nvPicPr>
        <xdr:cNvPr id="256" name="Image 255" descr="FFSA_LogoNoirHD (1).JPG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4346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1292</xdr:row>
      <xdr:rowOff>28575</xdr:rowOff>
    </xdr:from>
    <xdr:to>
      <xdr:col>9</xdr:col>
      <xdr:colOff>471098</xdr:colOff>
      <xdr:row>1296</xdr:row>
      <xdr:rowOff>104775</xdr:rowOff>
    </xdr:to>
    <xdr:pic>
      <xdr:nvPicPr>
        <xdr:cNvPr id="257" name="Image 256" descr="FFSA_LogoNoirHD (1).JPG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4346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1313</xdr:row>
      <xdr:rowOff>28575</xdr:rowOff>
    </xdr:from>
    <xdr:to>
      <xdr:col>0</xdr:col>
      <xdr:colOff>471098</xdr:colOff>
      <xdr:row>1317</xdr:row>
      <xdr:rowOff>104775</xdr:rowOff>
    </xdr:to>
    <xdr:pic>
      <xdr:nvPicPr>
        <xdr:cNvPr id="258" name="Image 257" descr="FFSA_LogoNoirHD (1).JPG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044223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1313</xdr:row>
      <xdr:rowOff>28575</xdr:rowOff>
    </xdr:from>
    <xdr:to>
      <xdr:col>3</xdr:col>
      <xdr:colOff>471098</xdr:colOff>
      <xdr:row>1317</xdr:row>
      <xdr:rowOff>104775</xdr:rowOff>
    </xdr:to>
    <xdr:pic>
      <xdr:nvPicPr>
        <xdr:cNvPr id="259" name="Image 258" descr="FFSA_LogoNoirHD (1).JPG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044223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1313</xdr:row>
      <xdr:rowOff>28575</xdr:rowOff>
    </xdr:from>
    <xdr:to>
      <xdr:col>6</xdr:col>
      <xdr:colOff>471098</xdr:colOff>
      <xdr:row>1317</xdr:row>
      <xdr:rowOff>104775</xdr:rowOff>
    </xdr:to>
    <xdr:pic>
      <xdr:nvPicPr>
        <xdr:cNvPr id="260" name="Image 259" descr="FFSA_LogoNoirHD (1).JPG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044223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1313</xdr:row>
      <xdr:rowOff>28575</xdr:rowOff>
    </xdr:from>
    <xdr:to>
      <xdr:col>9</xdr:col>
      <xdr:colOff>471098</xdr:colOff>
      <xdr:row>1317</xdr:row>
      <xdr:rowOff>104775</xdr:rowOff>
    </xdr:to>
    <xdr:pic>
      <xdr:nvPicPr>
        <xdr:cNvPr id="261" name="Image 260" descr="FFSA_LogoNoirHD (1).JPG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044223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1333</xdr:row>
      <xdr:rowOff>28575</xdr:rowOff>
    </xdr:from>
    <xdr:to>
      <xdr:col>0</xdr:col>
      <xdr:colOff>471098</xdr:colOff>
      <xdr:row>1337</xdr:row>
      <xdr:rowOff>104775</xdr:rowOff>
    </xdr:to>
    <xdr:pic>
      <xdr:nvPicPr>
        <xdr:cNvPr id="262" name="Image 261" descr="FFSA_LogoNoirHD (1).JPG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077370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1333</xdr:row>
      <xdr:rowOff>28575</xdr:rowOff>
    </xdr:from>
    <xdr:to>
      <xdr:col>3</xdr:col>
      <xdr:colOff>471098</xdr:colOff>
      <xdr:row>1337</xdr:row>
      <xdr:rowOff>104775</xdr:rowOff>
    </xdr:to>
    <xdr:pic>
      <xdr:nvPicPr>
        <xdr:cNvPr id="263" name="Image 262" descr="FFSA_LogoNoirHD (1).JPG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077370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1333</xdr:row>
      <xdr:rowOff>28575</xdr:rowOff>
    </xdr:from>
    <xdr:to>
      <xdr:col>6</xdr:col>
      <xdr:colOff>471098</xdr:colOff>
      <xdr:row>1337</xdr:row>
      <xdr:rowOff>104775</xdr:rowOff>
    </xdr:to>
    <xdr:pic>
      <xdr:nvPicPr>
        <xdr:cNvPr id="264" name="Image 263" descr="FFSA_LogoNoirHD (1).JPG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077370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1333</xdr:row>
      <xdr:rowOff>28575</xdr:rowOff>
    </xdr:from>
    <xdr:to>
      <xdr:col>9</xdr:col>
      <xdr:colOff>471098</xdr:colOff>
      <xdr:row>1337</xdr:row>
      <xdr:rowOff>104775</xdr:rowOff>
    </xdr:to>
    <xdr:pic>
      <xdr:nvPicPr>
        <xdr:cNvPr id="265" name="Image 264" descr="FFSA_LogoNoirHD (1).JPG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077370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1354</xdr:row>
      <xdr:rowOff>28575</xdr:rowOff>
    </xdr:from>
    <xdr:to>
      <xdr:col>0</xdr:col>
      <xdr:colOff>471098</xdr:colOff>
      <xdr:row>1358</xdr:row>
      <xdr:rowOff>104775</xdr:rowOff>
    </xdr:to>
    <xdr:pic>
      <xdr:nvPicPr>
        <xdr:cNvPr id="266" name="Image 265" descr="FFSA_LogoNoirHD (1).JPG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112295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1354</xdr:row>
      <xdr:rowOff>28575</xdr:rowOff>
    </xdr:from>
    <xdr:to>
      <xdr:col>3</xdr:col>
      <xdr:colOff>471098</xdr:colOff>
      <xdr:row>1358</xdr:row>
      <xdr:rowOff>104775</xdr:rowOff>
    </xdr:to>
    <xdr:pic>
      <xdr:nvPicPr>
        <xdr:cNvPr id="267" name="Image 266" descr="FFSA_LogoNoirHD (1).JPG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112295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1354</xdr:row>
      <xdr:rowOff>28575</xdr:rowOff>
    </xdr:from>
    <xdr:to>
      <xdr:col>6</xdr:col>
      <xdr:colOff>471098</xdr:colOff>
      <xdr:row>1358</xdr:row>
      <xdr:rowOff>104775</xdr:rowOff>
    </xdr:to>
    <xdr:pic>
      <xdr:nvPicPr>
        <xdr:cNvPr id="268" name="Image 267" descr="FFSA_LogoNoirHD (1).JPG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112295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1354</xdr:row>
      <xdr:rowOff>28575</xdr:rowOff>
    </xdr:from>
    <xdr:to>
      <xdr:col>9</xdr:col>
      <xdr:colOff>471098</xdr:colOff>
      <xdr:row>1358</xdr:row>
      <xdr:rowOff>104775</xdr:rowOff>
    </xdr:to>
    <xdr:pic>
      <xdr:nvPicPr>
        <xdr:cNvPr id="269" name="Image 268" descr="FFSA_LogoNoirHD (1).JPG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112295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1374</xdr:row>
      <xdr:rowOff>28575</xdr:rowOff>
    </xdr:from>
    <xdr:to>
      <xdr:col>0</xdr:col>
      <xdr:colOff>471098</xdr:colOff>
      <xdr:row>1378</xdr:row>
      <xdr:rowOff>104775</xdr:rowOff>
    </xdr:to>
    <xdr:pic>
      <xdr:nvPicPr>
        <xdr:cNvPr id="270" name="Image 269" descr="FFSA_LogoNoirHD (1).JPG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145442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1374</xdr:row>
      <xdr:rowOff>28575</xdr:rowOff>
    </xdr:from>
    <xdr:to>
      <xdr:col>3</xdr:col>
      <xdr:colOff>471098</xdr:colOff>
      <xdr:row>1378</xdr:row>
      <xdr:rowOff>104775</xdr:rowOff>
    </xdr:to>
    <xdr:pic>
      <xdr:nvPicPr>
        <xdr:cNvPr id="271" name="Image 270" descr="FFSA_LogoNoirHD (1).JPG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145442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1374</xdr:row>
      <xdr:rowOff>28575</xdr:rowOff>
    </xdr:from>
    <xdr:to>
      <xdr:col>6</xdr:col>
      <xdr:colOff>471098</xdr:colOff>
      <xdr:row>1378</xdr:row>
      <xdr:rowOff>104775</xdr:rowOff>
    </xdr:to>
    <xdr:pic>
      <xdr:nvPicPr>
        <xdr:cNvPr id="272" name="Image 271" descr="FFSA_LogoNoirHD (1).JPG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145442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1374</xdr:row>
      <xdr:rowOff>28575</xdr:rowOff>
    </xdr:from>
    <xdr:to>
      <xdr:col>9</xdr:col>
      <xdr:colOff>471098</xdr:colOff>
      <xdr:row>1378</xdr:row>
      <xdr:rowOff>104775</xdr:rowOff>
    </xdr:to>
    <xdr:pic>
      <xdr:nvPicPr>
        <xdr:cNvPr id="273" name="Image 272" descr="FFSA_LogoNoirHD (1).JPG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145442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1395</xdr:row>
      <xdr:rowOff>28575</xdr:rowOff>
    </xdr:from>
    <xdr:to>
      <xdr:col>0</xdr:col>
      <xdr:colOff>471098</xdr:colOff>
      <xdr:row>1399</xdr:row>
      <xdr:rowOff>104775</xdr:rowOff>
    </xdr:to>
    <xdr:pic>
      <xdr:nvPicPr>
        <xdr:cNvPr id="274" name="Image 273" descr="FFSA_LogoNoirHD (1).JPG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112295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1395</xdr:row>
      <xdr:rowOff>28575</xdr:rowOff>
    </xdr:from>
    <xdr:to>
      <xdr:col>3</xdr:col>
      <xdr:colOff>471098</xdr:colOff>
      <xdr:row>1399</xdr:row>
      <xdr:rowOff>104775</xdr:rowOff>
    </xdr:to>
    <xdr:pic>
      <xdr:nvPicPr>
        <xdr:cNvPr id="275" name="Image 274" descr="FFSA_LogoNoirHD (1).JPG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112295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1395</xdr:row>
      <xdr:rowOff>28575</xdr:rowOff>
    </xdr:from>
    <xdr:to>
      <xdr:col>6</xdr:col>
      <xdr:colOff>471098</xdr:colOff>
      <xdr:row>1399</xdr:row>
      <xdr:rowOff>104775</xdr:rowOff>
    </xdr:to>
    <xdr:pic>
      <xdr:nvPicPr>
        <xdr:cNvPr id="276" name="Image 275" descr="FFSA_LogoNoirHD (1).JPG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112295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1395</xdr:row>
      <xdr:rowOff>28575</xdr:rowOff>
    </xdr:from>
    <xdr:to>
      <xdr:col>9</xdr:col>
      <xdr:colOff>471098</xdr:colOff>
      <xdr:row>1399</xdr:row>
      <xdr:rowOff>104775</xdr:rowOff>
    </xdr:to>
    <xdr:pic>
      <xdr:nvPicPr>
        <xdr:cNvPr id="277" name="Image 276" descr="FFSA_LogoNoirHD (1).JPG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112295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1415</xdr:row>
      <xdr:rowOff>28575</xdr:rowOff>
    </xdr:from>
    <xdr:to>
      <xdr:col>0</xdr:col>
      <xdr:colOff>471098</xdr:colOff>
      <xdr:row>1419</xdr:row>
      <xdr:rowOff>104775</xdr:rowOff>
    </xdr:to>
    <xdr:pic>
      <xdr:nvPicPr>
        <xdr:cNvPr id="278" name="Image 277" descr="FFSA_LogoNoirHD (1).JPG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145442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1415</xdr:row>
      <xdr:rowOff>28575</xdr:rowOff>
    </xdr:from>
    <xdr:to>
      <xdr:col>3</xdr:col>
      <xdr:colOff>471098</xdr:colOff>
      <xdr:row>1419</xdr:row>
      <xdr:rowOff>104775</xdr:rowOff>
    </xdr:to>
    <xdr:pic>
      <xdr:nvPicPr>
        <xdr:cNvPr id="279" name="Image 278" descr="FFSA_LogoNoirHD (1).JPG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145442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1415</xdr:row>
      <xdr:rowOff>28575</xdr:rowOff>
    </xdr:from>
    <xdr:to>
      <xdr:col>6</xdr:col>
      <xdr:colOff>471098</xdr:colOff>
      <xdr:row>1419</xdr:row>
      <xdr:rowOff>104775</xdr:rowOff>
    </xdr:to>
    <xdr:pic>
      <xdr:nvPicPr>
        <xdr:cNvPr id="280" name="Image 279" descr="FFSA_LogoNoirHD (1).JPG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145442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1415</xdr:row>
      <xdr:rowOff>28575</xdr:rowOff>
    </xdr:from>
    <xdr:to>
      <xdr:col>9</xdr:col>
      <xdr:colOff>471098</xdr:colOff>
      <xdr:row>1419</xdr:row>
      <xdr:rowOff>104775</xdr:rowOff>
    </xdr:to>
    <xdr:pic>
      <xdr:nvPicPr>
        <xdr:cNvPr id="281" name="Image 280" descr="FFSA_LogoNoirHD (1).JPG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145442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1436</xdr:row>
      <xdr:rowOff>28575</xdr:rowOff>
    </xdr:from>
    <xdr:to>
      <xdr:col>0</xdr:col>
      <xdr:colOff>471098</xdr:colOff>
      <xdr:row>1440</xdr:row>
      <xdr:rowOff>104775</xdr:rowOff>
    </xdr:to>
    <xdr:pic>
      <xdr:nvPicPr>
        <xdr:cNvPr id="282" name="Image 281" descr="FFSA_LogoNoirHD (1).JPG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180367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1436</xdr:row>
      <xdr:rowOff>28575</xdr:rowOff>
    </xdr:from>
    <xdr:to>
      <xdr:col>3</xdr:col>
      <xdr:colOff>471098</xdr:colOff>
      <xdr:row>1440</xdr:row>
      <xdr:rowOff>104775</xdr:rowOff>
    </xdr:to>
    <xdr:pic>
      <xdr:nvPicPr>
        <xdr:cNvPr id="283" name="Image 282" descr="FFSA_LogoNoirHD (1).JPG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180367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1436</xdr:row>
      <xdr:rowOff>28575</xdr:rowOff>
    </xdr:from>
    <xdr:to>
      <xdr:col>6</xdr:col>
      <xdr:colOff>471098</xdr:colOff>
      <xdr:row>1440</xdr:row>
      <xdr:rowOff>104775</xdr:rowOff>
    </xdr:to>
    <xdr:pic>
      <xdr:nvPicPr>
        <xdr:cNvPr id="284" name="Image 283" descr="FFSA_LogoNoirHD (1).JPG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180367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1436</xdr:row>
      <xdr:rowOff>28575</xdr:rowOff>
    </xdr:from>
    <xdr:to>
      <xdr:col>9</xdr:col>
      <xdr:colOff>471098</xdr:colOff>
      <xdr:row>1440</xdr:row>
      <xdr:rowOff>104775</xdr:rowOff>
    </xdr:to>
    <xdr:pic>
      <xdr:nvPicPr>
        <xdr:cNvPr id="285" name="Image 284" descr="FFSA_LogoNoirHD (1).JPG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180367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1456</xdr:row>
      <xdr:rowOff>28575</xdr:rowOff>
    </xdr:from>
    <xdr:to>
      <xdr:col>0</xdr:col>
      <xdr:colOff>471098</xdr:colOff>
      <xdr:row>1460</xdr:row>
      <xdr:rowOff>104775</xdr:rowOff>
    </xdr:to>
    <xdr:pic>
      <xdr:nvPicPr>
        <xdr:cNvPr id="286" name="Image 285" descr="FFSA_LogoNoirHD (1).JPG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213514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1456</xdr:row>
      <xdr:rowOff>28575</xdr:rowOff>
    </xdr:from>
    <xdr:to>
      <xdr:col>3</xdr:col>
      <xdr:colOff>471098</xdr:colOff>
      <xdr:row>1460</xdr:row>
      <xdr:rowOff>104775</xdr:rowOff>
    </xdr:to>
    <xdr:pic>
      <xdr:nvPicPr>
        <xdr:cNvPr id="287" name="Image 286" descr="FFSA_LogoNoirHD (1).JPG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213514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1456</xdr:row>
      <xdr:rowOff>28575</xdr:rowOff>
    </xdr:from>
    <xdr:to>
      <xdr:col>6</xdr:col>
      <xdr:colOff>471098</xdr:colOff>
      <xdr:row>1460</xdr:row>
      <xdr:rowOff>104775</xdr:rowOff>
    </xdr:to>
    <xdr:pic>
      <xdr:nvPicPr>
        <xdr:cNvPr id="288" name="Image 287" descr="FFSA_LogoNoirHD (1).JPG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213514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1456</xdr:row>
      <xdr:rowOff>28575</xdr:rowOff>
    </xdr:from>
    <xdr:to>
      <xdr:col>9</xdr:col>
      <xdr:colOff>471098</xdr:colOff>
      <xdr:row>1460</xdr:row>
      <xdr:rowOff>104775</xdr:rowOff>
    </xdr:to>
    <xdr:pic>
      <xdr:nvPicPr>
        <xdr:cNvPr id="289" name="Image 288" descr="FFSA_LogoNoirHD (1).JPG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213514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1518</xdr:row>
      <xdr:rowOff>28575</xdr:rowOff>
    </xdr:from>
    <xdr:to>
      <xdr:col>0</xdr:col>
      <xdr:colOff>471098</xdr:colOff>
      <xdr:row>1522</xdr:row>
      <xdr:rowOff>104775</xdr:rowOff>
    </xdr:to>
    <xdr:pic>
      <xdr:nvPicPr>
        <xdr:cNvPr id="290" name="Image 289" descr="FFSA_LogoNoirHD (1).JPG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248439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1518</xdr:row>
      <xdr:rowOff>28575</xdr:rowOff>
    </xdr:from>
    <xdr:to>
      <xdr:col>3</xdr:col>
      <xdr:colOff>471098</xdr:colOff>
      <xdr:row>1522</xdr:row>
      <xdr:rowOff>104775</xdr:rowOff>
    </xdr:to>
    <xdr:pic>
      <xdr:nvPicPr>
        <xdr:cNvPr id="291" name="Image 290" descr="FFSA_LogoNoirHD (1).JPG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248439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1518</xdr:row>
      <xdr:rowOff>28575</xdr:rowOff>
    </xdr:from>
    <xdr:to>
      <xdr:col>6</xdr:col>
      <xdr:colOff>471098</xdr:colOff>
      <xdr:row>1522</xdr:row>
      <xdr:rowOff>104775</xdr:rowOff>
    </xdr:to>
    <xdr:pic>
      <xdr:nvPicPr>
        <xdr:cNvPr id="292" name="Image 291" descr="FFSA_LogoNoirHD (1).JPG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248439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1518</xdr:row>
      <xdr:rowOff>28575</xdr:rowOff>
    </xdr:from>
    <xdr:to>
      <xdr:col>9</xdr:col>
      <xdr:colOff>471098</xdr:colOff>
      <xdr:row>1522</xdr:row>
      <xdr:rowOff>104775</xdr:rowOff>
    </xdr:to>
    <xdr:pic>
      <xdr:nvPicPr>
        <xdr:cNvPr id="293" name="Image 292" descr="FFSA_LogoNoirHD (1).JPG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248439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1538</xdr:row>
      <xdr:rowOff>28575</xdr:rowOff>
    </xdr:from>
    <xdr:to>
      <xdr:col>0</xdr:col>
      <xdr:colOff>471098</xdr:colOff>
      <xdr:row>1542</xdr:row>
      <xdr:rowOff>104775</xdr:rowOff>
    </xdr:to>
    <xdr:pic>
      <xdr:nvPicPr>
        <xdr:cNvPr id="294" name="Image 293" descr="FFSA_LogoNoirHD (1).JPG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281586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1538</xdr:row>
      <xdr:rowOff>28575</xdr:rowOff>
    </xdr:from>
    <xdr:to>
      <xdr:col>3</xdr:col>
      <xdr:colOff>471098</xdr:colOff>
      <xdr:row>1542</xdr:row>
      <xdr:rowOff>104775</xdr:rowOff>
    </xdr:to>
    <xdr:pic>
      <xdr:nvPicPr>
        <xdr:cNvPr id="295" name="Image 294" descr="FFSA_LogoNoirHD (1).JPG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281586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1538</xdr:row>
      <xdr:rowOff>28575</xdr:rowOff>
    </xdr:from>
    <xdr:to>
      <xdr:col>6</xdr:col>
      <xdr:colOff>471098</xdr:colOff>
      <xdr:row>1542</xdr:row>
      <xdr:rowOff>104775</xdr:rowOff>
    </xdr:to>
    <xdr:pic>
      <xdr:nvPicPr>
        <xdr:cNvPr id="296" name="Image 295" descr="FFSA_LogoNoirHD (1).JPG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28158675"/>
          <a:ext cx="423473" cy="7366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1538</xdr:row>
      <xdr:rowOff>28575</xdr:rowOff>
    </xdr:from>
    <xdr:to>
      <xdr:col>9</xdr:col>
      <xdr:colOff>471098</xdr:colOff>
      <xdr:row>1542</xdr:row>
      <xdr:rowOff>104775</xdr:rowOff>
    </xdr:to>
    <xdr:pic>
      <xdr:nvPicPr>
        <xdr:cNvPr id="297" name="Image 296" descr="FFSA_LogoNoirHD (1).JPG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28158675"/>
          <a:ext cx="423473" cy="736600"/>
        </a:xfrm>
        <a:prstGeom prst="rect">
          <a:avLst/>
        </a:prstGeom>
      </xdr:spPr>
    </xdr:pic>
    <xdr:clientData/>
  </xdr:twoCellAnchor>
  <xdr:oneCellAnchor>
    <xdr:from>
      <xdr:col>0</xdr:col>
      <xdr:colOff>47625</xdr:colOff>
      <xdr:row>1477</xdr:row>
      <xdr:rowOff>28575</xdr:rowOff>
    </xdr:from>
    <xdr:ext cx="423473" cy="736600"/>
    <xdr:pic>
      <xdr:nvPicPr>
        <xdr:cNvPr id="306" name="Image 305" descr="FFSA_LogoNoirHD (1).JPG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45265575"/>
          <a:ext cx="423473" cy="73660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1477</xdr:row>
      <xdr:rowOff>28575</xdr:rowOff>
    </xdr:from>
    <xdr:ext cx="423473" cy="736600"/>
    <xdr:pic>
      <xdr:nvPicPr>
        <xdr:cNvPr id="307" name="Image 306" descr="FFSA_LogoNoirHD (1).JPG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45265575"/>
          <a:ext cx="423473" cy="73660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1477</xdr:row>
      <xdr:rowOff>28575</xdr:rowOff>
    </xdr:from>
    <xdr:ext cx="423473" cy="736600"/>
    <xdr:pic>
      <xdr:nvPicPr>
        <xdr:cNvPr id="308" name="Image 307" descr="FFSA_LogoNoirHD (1).JPG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45265575"/>
          <a:ext cx="423473" cy="73660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1477</xdr:row>
      <xdr:rowOff>28575</xdr:rowOff>
    </xdr:from>
    <xdr:ext cx="423473" cy="736600"/>
    <xdr:pic>
      <xdr:nvPicPr>
        <xdr:cNvPr id="309" name="Image 308" descr="FFSA_LogoNoirHD (1).JPG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45265575"/>
          <a:ext cx="423473" cy="73660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1497</xdr:row>
      <xdr:rowOff>28575</xdr:rowOff>
    </xdr:from>
    <xdr:ext cx="423473" cy="736600"/>
    <xdr:pic>
      <xdr:nvPicPr>
        <xdr:cNvPr id="310" name="Image 309" descr="FFSA_LogoNoirHD (1).JPG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48580275"/>
          <a:ext cx="423473" cy="73660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1497</xdr:row>
      <xdr:rowOff>28575</xdr:rowOff>
    </xdr:from>
    <xdr:ext cx="423473" cy="736600"/>
    <xdr:pic>
      <xdr:nvPicPr>
        <xdr:cNvPr id="311" name="Image 310" descr="FFSA_LogoNoirHD (1).JPG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48580275"/>
          <a:ext cx="423473" cy="73660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1497</xdr:row>
      <xdr:rowOff>28575</xdr:rowOff>
    </xdr:from>
    <xdr:ext cx="423473" cy="736600"/>
    <xdr:pic>
      <xdr:nvPicPr>
        <xdr:cNvPr id="312" name="Image 311" descr="FFSA_LogoNoirHD (1).JPG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48580275"/>
          <a:ext cx="423473" cy="73660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1497</xdr:row>
      <xdr:rowOff>28575</xdr:rowOff>
    </xdr:from>
    <xdr:ext cx="423473" cy="736600"/>
    <xdr:pic>
      <xdr:nvPicPr>
        <xdr:cNvPr id="313" name="Image 312" descr="FFSA_LogoNoirHD (1).JPG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48580275"/>
          <a:ext cx="423473" cy="73660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1559</xdr:row>
      <xdr:rowOff>28575</xdr:rowOff>
    </xdr:from>
    <xdr:ext cx="423473" cy="736600"/>
    <xdr:pic>
      <xdr:nvPicPr>
        <xdr:cNvPr id="314" name="Image 313" descr="FFSA_LogoNoirHD (1).JPG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45265575"/>
          <a:ext cx="423473" cy="73660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1559</xdr:row>
      <xdr:rowOff>28575</xdr:rowOff>
    </xdr:from>
    <xdr:ext cx="423473" cy="736600"/>
    <xdr:pic>
      <xdr:nvPicPr>
        <xdr:cNvPr id="315" name="Image 314" descr="FFSA_LogoNoirHD (1).JPG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45265575"/>
          <a:ext cx="423473" cy="73660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1559</xdr:row>
      <xdr:rowOff>28575</xdr:rowOff>
    </xdr:from>
    <xdr:ext cx="423473" cy="736600"/>
    <xdr:pic>
      <xdr:nvPicPr>
        <xdr:cNvPr id="316" name="Image 315" descr="FFSA_LogoNoirHD (1).JPG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45265575"/>
          <a:ext cx="423473" cy="73660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1559</xdr:row>
      <xdr:rowOff>28575</xdr:rowOff>
    </xdr:from>
    <xdr:ext cx="423473" cy="736600"/>
    <xdr:pic>
      <xdr:nvPicPr>
        <xdr:cNvPr id="317" name="Image 316" descr="FFSA_LogoNoirHD (1).JPG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45265575"/>
          <a:ext cx="423473" cy="73660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1579</xdr:row>
      <xdr:rowOff>28575</xdr:rowOff>
    </xdr:from>
    <xdr:ext cx="423473" cy="736600"/>
    <xdr:pic>
      <xdr:nvPicPr>
        <xdr:cNvPr id="318" name="Image 317" descr="FFSA_LogoNoirHD (1).JPG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48580275"/>
          <a:ext cx="423473" cy="73660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1579</xdr:row>
      <xdr:rowOff>28575</xdr:rowOff>
    </xdr:from>
    <xdr:ext cx="423473" cy="736600"/>
    <xdr:pic>
      <xdr:nvPicPr>
        <xdr:cNvPr id="319" name="Image 318" descr="FFSA_LogoNoirHD (1).JPG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48580275"/>
          <a:ext cx="423473" cy="73660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1579</xdr:row>
      <xdr:rowOff>28575</xdr:rowOff>
    </xdr:from>
    <xdr:ext cx="423473" cy="736600"/>
    <xdr:pic>
      <xdr:nvPicPr>
        <xdr:cNvPr id="320" name="Image 319" descr="FFSA_LogoNoirHD (1).JPG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48580275"/>
          <a:ext cx="423473" cy="73660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1579</xdr:row>
      <xdr:rowOff>28575</xdr:rowOff>
    </xdr:from>
    <xdr:ext cx="423473" cy="736600"/>
    <xdr:pic>
      <xdr:nvPicPr>
        <xdr:cNvPr id="321" name="Image 320" descr="FFSA_LogoNoirHD (1).JPG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48580275"/>
          <a:ext cx="423473" cy="73660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1600</xdr:row>
      <xdr:rowOff>28575</xdr:rowOff>
    </xdr:from>
    <xdr:ext cx="423473" cy="736600"/>
    <xdr:pic>
      <xdr:nvPicPr>
        <xdr:cNvPr id="322" name="Image 321" descr="FFSA_LogoNoirHD (1).JPG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45265575"/>
          <a:ext cx="423473" cy="73660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1600</xdr:row>
      <xdr:rowOff>28575</xdr:rowOff>
    </xdr:from>
    <xdr:ext cx="423473" cy="736600"/>
    <xdr:pic>
      <xdr:nvPicPr>
        <xdr:cNvPr id="323" name="Image 322" descr="FFSA_LogoNoirHD (1).JPG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45265575"/>
          <a:ext cx="423473" cy="73660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1600</xdr:row>
      <xdr:rowOff>28575</xdr:rowOff>
    </xdr:from>
    <xdr:ext cx="423473" cy="736600"/>
    <xdr:pic>
      <xdr:nvPicPr>
        <xdr:cNvPr id="324" name="Image 323" descr="FFSA_LogoNoirHD (1).JPG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45265575"/>
          <a:ext cx="423473" cy="73660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1600</xdr:row>
      <xdr:rowOff>28575</xdr:rowOff>
    </xdr:from>
    <xdr:ext cx="423473" cy="736600"/>
    <xdr:pic>
      <xdr:nvPicPr>
        <xdr:cNvPr id="325" name="Image 324" descr="FFSA_LogoNoirHD (1).JPG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45265575"/>
          <a:ext cx="423473" cy="73660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1620</xdr:row>
      <xdr:rowOff>28575</xdr:rowOff>
    </xdr:from>
    <xdr:ext cx="423473" cy="736600"/>
    <xdr:pic>
      <xdr:nvPicPr>
        <xdr:cNvPr id="326" name="Image 325" descr="FFSA_LogoNoirHD (1).JPG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48580275"/>
          <a:ext cx="423473" cy="73660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1620</xdr:row>
      <xdr:rowOff>28575</xdr:rowOff>
    </xdr:from>
    <xdr:ext cx="423473" cy="736600"/>
    <xdr:pic>
      <xdr:nvPicPr>
        <xdr:cNvPr id="327" name="Image 326" descr="FFSA_LogoNoirHD (1).JPG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48580275"/>
          <a:ext cx="423473" cy="73660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1620</xdr:row>
      <xdr:rowOff>28575</xdr:rowOff>
    </xdr:from>
    <xdr:ext cx="423473" cy="736600"/>
    <xdr:pic>
      <xdr:nvPicPr>
        <xdr:cNvPr id="328" name="Image 327" descr="FFSA_LogoNoirHD (1).JPG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48580275"/>
          <a:ext cx="423473" cy="73660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1620</xdr:row>
      <xdr:rowOff>28575</xdr:rowOff>
    </xdr:from>
    <xdr:ext cx="423473" cy="736600"/>
    <xdr:pic>
      <xdr:nvPicPr>
        <xdr:cNvPr id="329" name="Image 328" descr="FFSA_LogoNoirHD (1).JPG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48580275"/>
          <a:ext cx="423473" cy="73660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1641</xdr:row>
      <xdr:rowOff>28575</xdr:rowOff>
    </xdr:from>
    <xdr:ext cx="423473" cy="736600"/>
    <xdr:pic>
      <xdr:nvPicPr>
        <xdr:cNvPr id="330" name="Image 329" descr="FFSA_LogoNoirHD (1).JPG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45265575"/>
          <a:ext cx="423473" cy="73660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1641</xdr:row>
      <xdr:rowOff>28575</xdr:rowOff>
    </xdr:from>
    <xdr:ext cx="423473" cy="736600"/>
    <xdr:pic>
      <xdr:nvPicPr>
        <xdr:cNvPr id="331" name="Image 330" descr="FFSA_LogoNoirHD (1).JPG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45265575"/>
          <a:ext cx="423473" cy="73660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1641</xdr:row>
      <xdr:rowOff>28575</xdr:rowOff>
    </xdr:from>
    <xdr:ext cx="423473" cy="736600"/>
    <xdr:pic>
      <xdr:nvPicPr>
        <xdr:cNvPr id="332" name="Image 331" descr="FFSA_LogoNoirHD (1).JPG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45265575"/>
          <a:ext cx="423473" cy="73660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1641</xdr:row>
      <xdr:rowOff>28575</xdr:rowOff>
    </xdr:from>
    <xdr:ext cx="423473" cy="736600"/>
    <xdr:pic>
      <xdr:nvPicPr>
        <xdr:cNvPr id="333" name="Image 332" descr="FFSA_LogoNoirHD (1).JPG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45265575"/>
          <a:ext cx="423473" cy="73660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1661</xdr:row>
      <xdr:rowOff>28575</xdr:rowOff>
    </xdr:from>
    <xdr:ext cx="423473" cy="736600"/>
    <xdr:pic>
      <xdr:nvPicPr>
        <xdr:cNvPr id="334" name="Image 333" descr="FFSA_LogoNoirHD (1).JPG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48580275"/>
          <a:ext cx="423473" cy="736600"/>
        </a:xfrm>
        <a:prstGeom prst="rect">
          <a:avLst/>
        </a:prstGeom>
      </xdr:spPr>
    </xdr:pic>
    <xdr:clientData/>
  </xdr:oneCellAnchor>
  <xdr:oneCellAnchor>
    <xdr:from>
      <xdr:col>3</xdr:col>
      <xdr:colOff>47625</xdr:colOff>
      <xdr:row>1661</xdr:row>
      <xdr:rowOff>28575</xdr:rowOff>
    </xdr:from>
    <xdr:ext cx="423473" cy="736600"/>
    <xdr:pic>
      <xdr:nvPicPr>
        <xdr:cNvPr id="335" name="Image 334" descr="FFSA_LogoNoirHD (1).JPG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48580275"/>
          <a:ext cx="423473" cy="73660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1661</xdr:row>
      <xdr:rowOff>28575</xdr:rowOff>
    </xdr:from>
    <xdr:ext cx="423473" cy="736600"/>
    <xdr:pic>
      <xdr:nvPicPr>
        <xdr:cNvPr id="336" name="Image 335" descr="FFSA_LogoNoirHD (1).JPG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48580275"/>
          <a:ext cx="423473" cy="736600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1661</xdr:row>
      <xdr:rowOff>28575</xdr:rowOff>
    </xdr:from>
    <xdr:ext cx="423473" cy="736600"/>
    <xdr:pic>
      <xdr:nvPicPr>
        <xdr:cNvPr id="337" name="Image 336" descr="FFSA_LogoNoirHD (1).JPG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48580275"/>
          <a:ext cx="423473" cy="7366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0</xdr:col>
      <xdr:colOff>471098</xdr:colOff>
      <xdr:row>5</xdr:row>
      <xdr:rowOff>104775</xdr:rowOff>
    </xdr:to>
    <xdr:pic>
      <xdr:nvPicPr>
        <xdr:cNvPr id="2" name="Image 1" descr="FFSA_LogoNoirHD (1)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0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</xdr:row>
      <xdr:rowOff>28575</xdr:rowOff>
    </xdr:from>
    <xdr:to>
      <xdr:col>3</xdr:col>
      <xdr:colOff>471098</xdr:colOff>
      <xdr:row>5</xdr:row>
      <xdr:rowOff>104775</xdr:rowOff>
    </xdr:to>
    <xdr:pic>
      <xdr:nvPicPr>
        <xdr:cNvPr id="3" name="Image 2" descr="FFSA_LogoNoirHD (1)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0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28575</xdr:rowOff>
    </xdr:from>
    <xdr:to>
      <xdr:col>6</xdr:col>
      <xdr:colOff>471098</xdr:colOff>
      <xdr:row>5</xdr:row>
      <xdr:rowOff>104775</xdr:rowOff>
    </xdr:to>
    <xdr:pic>
      <xdr:nvPicPr>
        <xdr:cNvPr id="4" name="Image 3" descr="FFSA_LogoNoirHD (1)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0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</xdr:row>
      <xdr:rowOff>28575</xdr:rowOff>
    </xdr:from>
    <xdr:to>
      <xdr:col>9</xdr:col>
      <xdr:colOff>471098</xdr:colOff>
      <xdr:row>5</xdr:row>
      <xdr:rowOff>104775</xdr:rowOff>
    </xdr:to>
    <xdr:pic>
      <xdr:nvPicPr>
        <xdr:cNvPr id="5" name="Image 4" descr="FFSA_LogoNoirHD (1).JP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0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21</xdr:row>
      <xdr:rowOff>28575</xdr:rowOff>
    </xdr:from>
    <xdr:to>
      <xdr:col>0</xdr:col>
      <xdr:colOff>471098</xdr:colOff>
      <xdr:row>25</xdr:row>
      <xdr:rowOff>104775</xdr:rowOff>
    </xdr:to>
    <xdr:pic>
      <xdr:nvPicPr>
        <xdr:cNvPr id="6" name="Image 5" descr="FFSA_LogoNoirHD (1).JP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44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21</xdr:row>
      <xdr:rowOff>28575</xdr:rowOff>
    </xdr:from>
    <xdr:to>
      <xdr:col>3</xdr:col>
      <xdr:colOff>471098</xdr:colOff>
      <xdr:row>25</xdr:row>
      <xdr:rowOff>104775</xdr:rowOff>
    </xdr:to>
    <xdr:pic>
      <xdr:nvPicPr>
        <xdr:cNvPr id="7" name="Image 6" descr="FFSA_LogoNoirHD (1)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44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21</xdr:row>
      <xdr:rowOff>28575</xdr:rowOff>
    </xdr:from>
    <xdr:to>
      <xdr:col>6</xdr:col>
      <xdr:colOff>471098</xdr:colOff>
      <xdr:row>25</xdr:row>
      <xdr:rowOff>104775</xdr:rowOff>
    </xdr:to>
    <xdr:pic>
      <xdr:nvPicPr>
        <xdr:cNvPr id="8" name="Image 7" descr="FFSA_LogoNoirHD (1).JP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44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21</xdr:row>
      <xdr:rowOff>28575</xdr:rowOff>
    </xdr:from>
    <xdr:to>
      <xdr:col>9</xdr:col>
      <xdr:colOff>471098</xdr:colOff>
      <xdr:row>25</xdr:row>
      <xdr:rowOff>104775</xdr:rowOff>
    </xdr:to>
    <xdr:pic>
      <xdr:nvPicPr>
        <xdr:cNvPr id="9" name="Image 8" descr="FFSA_LogoNoirHD (1).JP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44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42</xdr:row>
      <xdr:rowOff>28575</xdr:rowOff>
    </xdr:from>
    <xdr:to>
      <xdr:col>0</xdr:col>
      <xdr:colOff>471098</xdr:colOff>
      <xdr:row>46</xdr:row>
      <xdr:rowOff>104775</xdr:rowOff>
    </xdr:to>
    <xdr:pic>
      <xdr:nvPicPr>
        <xdr:cNvPr id="10" name="Image 9" descr="FFSA_LogoNoirHD (1).JP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86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42</xdr:row>
      <xdr:rowOff>28575</xdr:rowOff>
    </xdr:from>
    <xdr:to>
      <xdr:col>3</xdr:col>
      <xdr:colOff>471098</xdr:colOff>
      <xdr:row>46</xdr:row>
      <xdr:rowOff>104775</xdr:rowOff>
    </xdr:to>
    <xdr:pic>
      <xdr:nvPicPr>
        <xdr:cNvPr id="11" name="Image 10" descr="FFSA_LogoNoirHD (1).JP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686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42</xdr:row>
      <xdr:rowOff>28575</xdr:rowOff>
    </xdr:from>
    <xdr:to>
      <xdr:col>6</xdr:col>
      <xdr:colOff>471098</xdr:colOff>
      <xdr:row>46</xdr:row>
      <xdr:rowOff>104775</xdr:rowOff>
    </xdr:to>
    <xdr:pic>
      <xdr:nvPicPr>
        <xdr:cNvPr id="12" name="Image 11" descr="FFSA_LogoNoirHD (1).JP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686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42</xdr:row>
      <xdr:rowOff>28575</xdr:rowOff>
    </xdr:from>
    <xdr:to>
      <xdr:col>9</xdr:col>
      <xdr:colOff>471098</xdr:colOff>
      <xdr:row>46</xdr:row>
      <xdr:rowOff>104775</xdr:rowOff>
    </xdr:to>
    <xdr:pic>
      <xdr:nvPicPr>
        <xdr:cNvPr id="13" name="Image 12" descr="FFSA_LogoNoirHD (1).JP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686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62</xdr:row>
      <xdr:rowOff>28575</xdr:rowOff>
    </xdr:from>
    <xdr:to>
      <xdr:col>0</xdr:col>
      <xdr:colOff>471098</xdr:colOff>
      <xdr:row>66</xdr:row>
      <xdr:rowOff>104775</xdr:rowOff>
    </xdr:to>
    <xdr:pic>
      <xdr:nvPicPr>
        <xdr:cNvPr id="14" name="Image 13" descr="FFSA_LogoNoirHD (1).JP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011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62</xdr:row>
      <xdr:rowOff>28575</xdr:rowOff>
    </xdr:from>
    <xdr:to>
      <xdr:col>3</xdr:col>
      <xdr:colOff>471098</xdr:colOff>
      <xdr:row>66</xdr:row>
      <xdr:rowOff>104775</xdr:rowOff>
    </xdr:to>
    <xdr:pic>
      <xdr:nvPicPr>
        <xdr:cNvPr id="15" name="Image 14" descr="FFSA_LogoNoirHD (1).JP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011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62</xdr:row>
      <xdr:rowOff>28575</xdr:rowOff>
    </xdr:from>
    <xdr:to>
      <xdr:col>6</xdr:col>
      <xdr:colOff>471098</xdr:colOff>
      <xdr:row>66</xdr:row>
      <xdr:rowOff>104775</xdr:rowOff>
    </xdr:to>
    <xdr:pic>
      <xdr:nvPicPr>
        <xdr:cNvPr id="16" name="Image 15" descr="FFSA_LogoNoirHD (1).JP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011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62</xdr:row>
      <xdr:rowOff>28575</xdr:rowOff>
    </xdr:from>
    <xdr:to>
      <xdr:col>9</xdr:col>
      <xdr:colOff>471098</xdr:colOff>
      <xdr:row>66</xdr:row>
      <xdr:rowOff>104775</xdr:rowOff>
    </xdr:to>
    <xdr:pic>
      <xdr:nvPicPr>
        <xdr:cNvPr id="17" name="Image 16" descr="FFSA_LogoNoirHD (1).JP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011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83</xdr:row>
      <xdr:rowOff>28575</xdr:rowOff>
    </xdr:from>
    <xdr:to>
      <xdr:col>0</xdr:col>
      <xdr:colOff>471098</xdr:colOff>
      <xdr:row>87</xdr:row>
      <xdr:rowOff>104775</xdr:rowOff>
    </xdr:to>
    <xdr:pic>
      <xdr:nvPicPr>
        <xdr:cNvPr id="18" name="Image 17" descr="FFSA_LogoNoirHD (1).JP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83</xdr:row>
      <xdr:rowOff>28575</xdr:rowOff>
    </xdr:from>
    <xdr:to>
      <xdr:col>3</xdr:col>
      <xdr:colOff>471098</xdr:colOff>
      <xdr:row>87</xdr:row>
      <xdr:rowOff>104775</xdr:rowOff>
    </xdr:to>
    <xdr:pic>
      <xdr:nvPicPr>
        <xdr:cNvPr id="19" name="Image 18" descr="FFSA_LogoNoirHD (1).JP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83</xdr:row>
      <xdr:rowOff>28575</xdr:rowOff>
    </xdr:from>
    <xdr:to>
      <xdr:col>6</xdr:col>
      <xdr:colOff>471098</xdr:colOff>
      <xdr:row>87</xdr:row>
      <xdr:rowOff>104775</xdr:rowOff>
    </xdr:to>
    <xdr:pic>
      <xdr:nvPicPr>
        <xdr:cNvPr id="20" name="Image 19" descr="FFSA_LogoNoirHD (1).JP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83</xdr:row>
      <xdr:rowOff>28575</xdr:rowOff>
    </xdr:from>
    <xdr:to>
      <xdr:col>9</xdr:col>
      <xdr:colOff>471098</xdr:colOff>
      <xdr:row>87</xdr:row>
      <xdr:rowOff>104775</xdr:rowOff>
    </xdr:to>
    <xdr:pic>
      <xdr:nvPicPr>
        <xdr:cNvPr id="21" name="Image 20" descr="FFSA_LogoNoirHD (1).JP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353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103</xdr:row>
      <xdr:rowOff>28575</xdr:rowOff>
    </xdr:from>
    <xdr:to>
      <xdr:col>0</xdr:col>
      <xdr:colOff>471098</xdr:colOff>
      <xdr:row>107</xdr:row>
      <xdr:rowOff>104775</xdr:rowOff>
    </xdr:to>
    <xdr:pic>
      <xdr:nvPicPr>
        <xdr:cNvPr id="22" name="Image 21" descr="FFSA_LogoNoirHD (1).JP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103</xdr:row>
      <xdr:rowOff>28575</xdr:rowOff>
    </xdr:from>
    <xdr:to>
      <xdr:col>3</xdr:col>
      <xdr:colOff>471098</xdr:colOff>
      <xdr:row>107</xdr:row>
      <xdr:rowOff>104775</xdr:rowOff>
    </xdr:to>
    <xdr:pic>
      <xdr:nvPicPr>
        <xdr:cNvPr id="23" name="Image 22" descr="FFSA_LogoNoirHD (1).JP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103</xdr:row>
      <xdr:rowOff>28575</xdr:rowOff>
    </xdr:from>
    <xdr:to>
      <xdr:col>6</xdr:col>
      <xdr:colOff>471098</xdr:colOff>
      <xdr:row>107</xdr:row>
      <xdr:rowOff>104775</xdr:rowOff>
    </xdr:to>
    <xdr:pic>
      <xdr:nvPicPr>
        <xdr:cNvPr id="24" name="Image 23" descr="FFSA_LogoNoirHD (1).JPG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103</xdr:row>
      <xdr:rowOff>28575</xdr:rowOff>
    </xdr:from>
    <xdr:to>
      <xdr:col>9</xdr:col>
      <xdr:colOff>471098</xdr:colOff>
      <xdr:row>107</xdr:row>
      <xdr:rowOff>104775</xdr:rowOff>
    </xdr:to>
    <xdr:pic>
      <xdr:nvPicPr>
        <xdr:cNvPr id="25" name="Image 24" descr="FFSA_LogoNoirHD (1).JPG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1678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124</xdr:row>
      <xdr:rowOff>28575</xdr:rowOff>
    </xdr:from>
    <xdr:to>
      <xdr:col>0</xdr:col>
      <xdr:colOff>471098</xdr:colOff>
      <xdr:row>128</xdr:row>
      <xdr:rowOff>104775</xdr:rowOff>
    </xdr:to>
    <xdr:pic>
      <xdr:nvPicPr>
        <xdr:cNvPr id="26" name="Image 25" descr="FFSA_LogoNoirHD (1).JPG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124</xdr:row>
      <xdr:rowOff>28575</xdr:rowOff>
    </xdr:from>
    <xdr:to>
      <xdr:col>3</xdr:col>
      <xdr:colOff>471098</xdr:colOff>
      <xdr:row>128</xdr:row>
      <xdr:rowOff>104775</xdr:rowOff>
    </xdr:to>
    <xdr:pic>
      <xdr:nvPicPr>
        <xdr:cNvPr id="27" name="Image 26" descr="FFSA_LogoNoirHD (1).JPG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124</xdr:row>
      <xdr:rowOff>28575</xdr:rowOff>
    </xdr:from>
    <xdr:to>
      <xdr:col>6</xdr:col>
      <xdr:colOff>471098</xdr:colOff>
      <xdr:row>128</xdr:row>
      <xdr:rowOff>104775</xdr:rowOff>
    </xdr:to>
    <xdr:pic>
      <xdr:nvPicPr>
        <xdr:cNvPr id="28" name="Image 27" descr="FFSA_LogoNoirHD (1).JPG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124</xdr:row>
      <xdr:rowOff>28575</xdr:rowOff>
    </xdr:from>
    <xdr:to>
      <xdr:col>9</xdr:col>
      <xdr:colOff>471098</xdr:colOff>
      <xdr:row>128</xdr:row>
      <xdr:rowOff>104775</xdr:rowOff>
    </xdr:to>
    <xdr:pic>
      <xdr:nvPicPr>
        <xdr:cNvPr id="29" name="Image 28" descr="FFSA_LogoNoirHD (1).JPG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020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144</xdr:row>
      <xdr:rowOff>28575</xdr:rowOff>
    </xdr:from>
    <xdr:to>
      <xdr:col>0</xdr:col>
      <xdr:colOff>471098</xdr:colOff>
      <xdr:row>148</xdr:row>
      <xdr:rowOff>104775</xdr:rowOff>
    </xdr:to>
    <xdr:pic>
      <xdr:nvPicPr>
        <xdr:cNvPr id="30" name="Image 29" descr="FFSA_LogoNoirHD (1).JPG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144</xdr:row>
      <xdr:rowOff>28575</xdr:rowOff>
    </xdr:from>
    <xdr:to>
      <xdr:col>3</xdr:col>
      <xdr:colOff>471098</xdr:colOff>
      <xdr:row>148</xdr:row>
      <xdr:rowOff>104775</xdr:rowOff>
    </xdr:to>
    <xdr:pic>
      <xdr:nvPicPr>
        <xdr:cNvPr id="31" name="Image 30" descr="FFSA_LogoNoirHD (1).JPG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144</xdr:row>
      <xdr:rowOff>28575</xdr:rowOff>
    </xdr:from>
    <xdr:to>
      <xdr:col>6</xdr:col>
      <xdr:colOff>471098</xdr:colOff>
      <xdr:row>148</xdr:row>
      <xdr:rowOff>104775</xdr:rowOff>
    </xdr:to>
    <xdr:pic>
      <xdr:nvPicPr>
        <xdr:cNvPr id="32" name="Image 31" descr="FFSA_LogoNoirHD (1).JPG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144</xdr:row>
      <xdr:rowOff>28575</xdr:rowOff>
    </xdr:from>
    <xdr:to>
      <xdr:col>9</xdr:col>
      <xdr:colOff>471098</xdr:colOff>
      <xdr:row>148</xdr:row>
      <xdr:rowOff>104775</xdr:rowOff>
    </xdr:to>
    <xdr:pic>
      <xdr:nvPicPr>
        <xdr:cNvPr id="33" name="Image 32" descr="FFSA_LogoNoirHD (1).JPG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345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165</xdr:row>
      <xdr:rowOff>28575</xdr:rowOff>
    </xdr:from>
    <xdr:to>
      <xdr:col>0</xdr:col>
      <xdr:colOff>471098</xdr:colOff>
      <xdr:row>169</xdr:row>
      <xdr:rowOff>104775</xdr:rowOff>
    </xdr:to>
    <xdr:pic>
      <xdr:nvPicPr>
        <xdr:cNvPr id="34" name="Image 33" descr="FFSA_LogoNoirHD (1).JPG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165</xdr:row>
      <xdr:rowOff>28575</xdr:rowOff>
    </xdr:from>
    <xdr:to>
      <xdr:col>3</xdr:col>
      <xdr:colOff>471098</xdr:colOff>
      <xdr:row>169</xdr:row>
      <xdr:rowOff>104775</xdr:rowOff>
    </xdr:to>
    <xdr:pic>
      <xdr:nvPicPr>
        <xdr:cNvPr id="35" name="Image 34" descr="FFSA_LogoNoirHD (1).JPG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165</xdr:row>
      <xdr:rowOff>28575</xdr:rowOff>
    </xdr:from>
    <xdr:to>
      <xdr:col>6</xdr:col>
      <xdr:colOff>471098</xdr:colOff>
      <xdr:row>169</xdr:row>
      <xdr:rowOff>104775</xdr:rowOff>
    </xdr:to>
    <xdr:pic>
      <xdr:nvPicPr>
        <xdr:cNvPr id="36" name="Image 35" descr="FFSA_LogoNoirHD (1).JPG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165</xdr:row>
      <xdr:rowOff>28575</xdr:rowOff>
    </xdr:from>
    <xdr:to>
      <xdr:col>9</xdr:col>
      <xdr:colOff>471098</xdr:colOff>
      <xdr:row>169</xdr:row>
      <xdr:rowOff>104775</xdr:rowOff>
    </xdr:to>
    <xdr:pic>
      <xdr:nvPicPr>
        <xdr:cNvPr id="37" name="Image 36" descr="FFSA_LogoNoirHD (1).JPG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2687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185</xdr:row>
      <xdr:rowOff>28575</xdr:rowOff>
    </xdr:from>
    <xdr:to>
      <xdr:col>0</xdr:col>
      <xdr:colOff>471098</xdr:colOff>
      <xdr:row>189</xdr:row>
      <xdr:rowOff>104775</xdr:rowOff>
    </xdr:to>
    <xdr:pic>
      <xdr:nvPicPr>
        <xdr:cNvPr id="38" name="Image 37" descr="FFSA_LogoNoirHD (1).JPG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185</xdr:row>
      <xdr:rowOff>28575</xdr:rowOff>
    </xdr:from>
    <xdr:to>
      <xdr:col>3</xdr:col>
      <xdr:colOff>471098</xdr:colOff>
      <xdr:row>189</xdr:row>
      <xdr:rowOff>104775</xdr:rowOff>
    </xdr:to>
    <xdr:pic>
      <xdr:nvPicPr>
        <xdr:cNvPr id="39" name="Image 38" descr="FFSA_LogoNoirHD (1).JPG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185</xdr:row>
      <xdr:rowOff>28575</xdr:rowOff>
    </xdr:from>
    <xdr:to>
      <xdr:col>6</xdr:col>
      <xdr:colOff>471098</xdr:colOff>
      <xdr:row>189</xdr:row>
      <xdr:rowOff>104775</xdr:rowOff>
    </xdr:to>
    <xdr:pic>
      <xdr:nvPicPr>
        <xdr:cNvPr id="40" name="Image 39" descr="FFSA_LogoNoirHD (1).JPG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185</xdr:row>
      <xdr:rowOff>28575</xdr:rowOff>
    </xdr:from>
    <xdr:to>
      <xdr:col>9</xdr:col>
      <xdr:colOff>471098</xdr:colOff>
      <xdr:row>189</xdr:row>
      <xdr:rowOff>104775</xdr:rowOff>
    </xdr:to>
    <xdr:pic>
      <xdr:nvPicPr>
        <xdr:cNvPr id="41" name="Image 40" descr="FFSA_LogoNoirHD (1).JPG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011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206</xdr:row>
      <xdr:rowOff>28575</xdr:rowOff>
    </xdr:from>
    <xdr:to>
      <xdr:col>0</xdr:col>
      <xdr:colOff>471098</xdr:colOff>
      <xdr:row>210</xdr:row>
      <xdr:rowOff>104775</xdr:rowOff>
    </xdr:to>
    <xdr:pic>
      <xdr:nvPicPr>
        <xdr:cNvPr id="42" name="Image 41" descr="FFSA_LogoNoirHD (1).JPG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206</xdr:row>
      <xdr:rowOff>28575</xdr:rowOff>
    </xdr:from>
    <xdr:to>
      <xdr:col>3</xdr:col>
      <xdr:colOff>471098</xdr:colOff>
      <xdr:row>210</xdr:row>
      <xdr:rowOff>104775</xdr:rowOff>
    </xdr:to>
    <xdr:pic>
      <xdr:nvPicPr>
        <xdr:cNvPr id="43" name="Image 42" descr="FFSA_LogoNoirHD (1).JPG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206</xdr:row>
      <xdr:rowOff>28575</xdr:rowOff>
    </xdr:from>
    <xdr:to>
      <xdr:col>6</xdr:col>
      <xdr:colOff>471098</xdr:colOff>
      <xdr:row>210</xdr:row>
      <xdr:rowOff>104775</xdr:rowOff>
    </xdr:to>
    <xdr:pic>
      <xdr:nvPicPr>
        <xdr:cNvPr id="44" name="Image 43" descr="FFSA_LogoNoirHD (1).JPG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206</xdr:row>
      <xdr:rowOff>28575</xdr:rowOff>
    </xdr:from>
    <xdr:to>
      <xdr:col>9</xdr:col>
      <xdr:colOff>471098</xdr:colOff>
      <xdr:row>210</xdr:row>
      <xdr:rowOff>104775</xdr:rowOff>
    </xdr:to>
    <xdr:pic>
      <xdr:nvPicPr>
        <xdr:cNvPr id="45" name="Image 44" descr="FFSA_LogoNoirHD (1).JPG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3537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226</xdr:row>
      <xdr:rowOff>28575</xdr:rowOff>
    </xdr:from>
    <xdr:to>
      <xdr:col>0</xdr:col>
      <xdr:colOff>471098</xdr:colOff>
      <xdr:row>230</xdr:row>
      <xdr:rowOff>104775</xdr:rowOff>
    </xdr:to>
    <xdr:pic>
      <xdr:nvPicPr>
        <xdr:cNvPr id="46" name="Image 45" descr="FFSA_LogoNoirHD (1).JPG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226</xdr:row>
      <xdr:rowOff>28575</xdr:rowOff>
    </xdr:from>
    <xdr:to>
      <xdr:col>3</xdr:col>
      <xdr:colOff>471098</xdr:colOff>
      <xdr:row>230</xdr:row>
      <xdr:rowOff>104775</xdr:rowOff>
    </xdr:to>
    <xdr:pic>
      <xdr:nvPicPr>
        <xdr:cNvPr id="47" name="Image 46" descr="FFSA_LogoNoirHD (1).JPG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226</xdr:row>
      <xdr:rowOff>28575</xdr:rowOff>
    </xdr:from>
    <xdr:to>
      <xdr:col>6</xdr:col>
      <xdr:colOff>471098</xdr:colOff>
      <xdr:row>230</xdr:row>
      <xdr:rowOff>104775</xdr:rowOff>
    </xdr:to>
    <xdr:pic>
      <xdr:nvPicPr>
        <xdr:cNvPr id="48" name="Image 47" descr="FFSA_LogoNoirHD (1).JPG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226</xdr:row>
      <xdr:rowOff>28575</xdr:rowOff>
    </xdr:from>
    <xdr:to>
      <xdr:col>9</xdr:col>
      <xdr:colOff>471098</xdr:colOff>
      <xdr:row>230</xdr:row>
      <xdr:rowOff>104775</xdr:rowOff>
    </xdr:to>
    <xdr:pic>
      <xdr:nvPicPr>
        <xdr:cNvPr id="49" name="Image 48" descr="FFSA_LogoNoirHD (1).JPG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36785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247</xdr:row>
      <xdr:rowOff>28575</xdr:rowOff>
    </xdr:from>
    <xdr:to>
      <xdr:col>0</xdr:col>
      <xdr:colOff>471098</xdr:colOff>
      <xdr:row>251</xdr:row>
      <xdr:rowOff>104775</xdr:rowOff>
    </xdr:to>
    <xdr:pic>
      <xdr:nvPicPr>
        <xdr:cNvPr id="50" name="Image 49" descr="FFSA_LogoNoirHD (1).JPG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4020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247</xdr:row>
      <xdr:rowOff>28575</xdr:rowOff>
    </xdr:from>
    <xdr:to>
      <xdr:col>3</xdr:col>
      <xdr:colOff>471098</xdr:colOff>
      <xdr:row>251</xdr:row>
      <xdr:rowOff>104775</xdr:rowOff>
    </xdr:to>
    <xdr:pic>
      <xdr:nvPicPr>
        <xdr:cNvPr id="51" name="Image 50" descr="FFSA_LogoNoirHD (1).JPG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4020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247</xdr:row>
      <xdr:rowOff>28575</xdr:rowOff>
    </xdr:from>
    <xdr:to>
      <xdr:col>6</xdr:col>
      <xdr:colOff>471098</xdr:colOff>
      <xdr:row>251</xdr:row>
      <xdr:rowOff>104775</xdr:rowOff>
    </xdr:to>
    <xdr:pic>
      <xdr:nvPicPr>
        <xdr:cNvPr id="52" name="Image 51" descr="FFSA_LogoNoirHD (1).JPG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4020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247</xdr:row>
      <xdr:rowOff>28575</xdr:rowOff>
    </xdr:from>
    <xdr:to>
      <xdr:col>9</xdr:col>
      <xdr:colOff>471098</xdr:colOff>
      <xdr:row>251</xdr:row>
      <xdr:rowOff>104775</xdr:rowOff>
    </xdr:to>
    <xdr:pic>
      <xdr:nvPicPr>
        <xdr:cNvPr id="53" name="Image 52" descr="FFSA_LogoNoirHD (1).JPG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40205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267</xdr:row>
      <xdr:rowOff>28575</xdr:rowOff>
    </xdr:from>
    <xdr:to>
      <xdr:col>0</xdr:col>
      <xdr:colOff>471098</xdr:colOff>
      <xdr:row>271</xdr:row>
      <xdr:rowOff>104775</xdr:rowOff>
    </xdr:to>
    <xdr:pic>
      <xdr:nvPicPr>
        <xdr:cNvPr id="54" name="Image 53" descr="FFSA_LogoNoirHD (1).JPG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4345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267</xdr:row>
      <xdr:rowOff>28575</xdr:rowOff>
    </xdr:from>
    <xdr:to>
      <xdr:col>3</xdr:col>
      <xdr:colOff>471098</xdr:colOff>
      <xdr:row>271</xdr:row>
      <xdr:rowOff>104775</xdr:rowOff>
    </xdr:to>
    <xdr:pic>
      <xdr:nvPicPr>
        <xdr:cNvPr id="55" name="Image 54" descr="FFSA_LogoNoirHD (1).JPG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4345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267</xdr:row>
      <xdr:rowOff>28575</xdr:rowOff>
    </xdr:from>
    <xdr:to>
      <xdr:col>6</xdr:col>
      <xdr:colOff>471098</xdr:colOff>
      <xdr:row>271</xdr:row>
      <xdr:rowOff>104775</xdr:rowOff>
    </xdr:to>
    <xdr:pic>
      <xdr:nvPicPr>
        <xdr:cNvPr id="56" name="Image 55" descr="FFSA_LogoNoirHD (1).JPG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4345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267</xdr:row>
      <xdr:rowOff>28575</xdr:rowOff>
    </xdr:from>
    <xdr:to>
      <xdr:col>9</xdr:col>
      <xdr:colOff>471098</xdr:colOff>
      <xdr:row>271</xdr:row>
      <xdr:rowOff>104775</xdr:rowOff>
    </xdr:to>
    <xdr:pic>
      <xdr:nvPicPr>
        <xdr:cNvPr id="57" name="Image 56" descr="FFSA_LogoNoirHD (1).JPG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43453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288</xdr:row>
      <xdr:rowOff>28575</xdr:rowOff>
    </xdr:from>
    <xdr:to>
      <xdr:col>0</xdr:col>
      <xdr:colOff>471098</xdr:colOff>
      <xdr:row>292</xdr:row>
      <xdr:rowOff>104775</xdr:rowOff>
    </xdr:to>
    <xdr:pic>
      <xdr:nvPicPr>
        <xdr:cNvPr id="58" name="Image 57" descr="FFSA_LogoNoirHD (1).JPG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4687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288</xdr:row>
      <xdr:rowOff>28575</xdr:rowOff>
    </xdr:from>
    <xdr:to>
      <xdr:col>3</xdr:col>
      <xdr:colOff>471098</xdr:colOff>
      <xdr:row>292</xdr:row>
      <xdr:rowOff>104775</xdr:rowOff>
    </xdr:to>
    <xdr:pic>
      <xdr:nvPicPr>
        <xdr:cNvPr id="59" name="Image 58" descr="FFSA_LogoNoirHD (1).JPG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4687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288</xdr:row>
      <xdr:rowOff>28575</xdr:rowOff>
    </xdr:from>
    <xdr:to>
      <xdr:col>6</xdr:col>
      <xdr:colOff>471098</xdr:colOff>
      <xdr:row>292</xdr:row>
      <xdr:rowOff>104775</xdr:rowOff>
    </xdr:to>
    <xdr:pic>
      <xdr:nvPicPr>
        <xdr:cNvPr id="60" name="Image 59" descr="FFSA_LogoNoirHD (1).JPG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4687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288</xdr:row>
      <xdr:rowOff>28575</xdr:rowOff>
    </xdr:from>
    <xdr:to>
      <xdr:col>9</xdr:col>
      <xdr:colOff>471098</xdr:colOff>
      <xdr:row>292</xdr:row>
      <xdr:rowOff>104775</xdr:rowOff>
    </xdr:to>
    <xdr:pic>
      <xdr:nvPicPr>
        <xdr:cNvPr id="61" name="Image 60" descr="FFSA_LogoNoirHD (1).JPG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468725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308</xdr:row>
      <xdr:rowOff>28575</xdr:rowOff>
    </xdr:from>
    <xdr:to>
      <xdr:col>0</xdr:col>
      <xdr:colOff>471098</xdr:colOff>
      <xdr:row>312</xdr:row>
      <xdr:rowOff>104775</xdr:rowOff>
    </xdr:to>
    <xdr:pic>
      <xdr:nvPicPr>
        <xdr:cNvPr id="62" name="Image 61" descr="FFSA_LogoNoirHD (1).JPG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5012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308</xdr:row>
      <xdr:rowOff>28575</xdr:rowOff>
    </xdr:from>
    <xdr:to>
      <xdr:col>3</xdr:col>
      <xdr:colOff>471098</xdr:colOff>
      <xdr:row>312</xdr:row>
      <xdr:rowOff>104775</xdr:rowOff>
    </xdr:to>
    <xdr:pic>
      <xdr:nvPicPr>
        <xdr:cNvPr id="63" name="Image 62" descr="FFSA_LogoNoirHD (1).JPG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5012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308</xdr:row>
      <xdr:rowOff>28575</xdr:rowOff>
    </xdr:from>
    <xdr:to>
      <xdr:col>6</xdr:col>
      <xdr:colOff>471098</xdr:colOff>
      <xdr:row>312</xdr:row>
      <xdr:rowOff>104775</xdr:rowOff>
    </xdr:to>
    <xdr:pic>
      <xdr:nvPicPr>
        <xdr:cNvPr id="64" name="Image 63" descr="FFSA_LogoNoirHD (1).JPG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5012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308</xdr:row>
      <xdr:rowOff>28575</xdr:rowOff>
    </xdr:from>
    <xdr:to>
      <xdr:col>9</xdr:col>
      <xdr:colOff>471098</xdr:colOff>
      <xdr:row>312</xdr:row>
      <xdr:rowOff>104775</xdr:rowOff>
    </xdr:to>
    <xdr:pic>
      <xdr:nvPicPr>
        <xdr:cNvPr id="65" name="Image 64" descr="FFSA_LogoNoirHD (1).JPG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501205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329</xdr:row>
      <xdr:rowOff>28575</xdr:rowOff>
    </xdr:from>
    <xdr:to>
      <xdr:col>0</xdr:col>
      <xdr:colOff>471098</xdr:colOff>
      <xdr:row>333</xdr:row>
      <xdr:rowOff>104775</xdr:rowOff>
    </xdr:to>
    <xdr:pic>
      <xdr:nvPicPr>
        <xdr:cNvPr id="66" name="Image 65" descr="FFSA_LogoNoirHD (1).JPG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5354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329</xdr:row>
      <xdr:rowOff>28575</xdr:rowOff>
    </xdr:from>
    <xdr:to>
      <xdr:col>3</xdr:col>
      <xdr:colOff>471098</xdr:colOff>
      <xdr:row>333</xdr:row>
      <xdr:rowOff>104775</xdr:rowOff>
    </xdr:to>
    <xdr:pic>
      <xdr:nvPicPr>
        <xdr:cNvPr id="67" name="Image 66" descr="FFSA_LogoNoirHD (1).JPG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5354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329</xdr:row>
      <xdr:rowOff>28575</xdr:rowOff>
    </xdr:from>
    <xdr:to>
      <xdr:col>6</xdr:col>
      <xdr:colOff>471098</xdr:colOff>
      <xdr:row>333</xdr:row>
      <xdr:rowOff>104775</xdr:rowOff>
    </xdr:to>
    <xdr:pic>
      <xdr:nvPicPr>
        <xdr:cNvPr id="68" name="Image 67" descr="FFSA_LogoNoirHD (1).JPG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5354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329</xdr:row>
      <xdr:rowOff>28575</xdr:rowOff>
    </xdr:from>
    <xdr:to>
      <xdr:col>9</xdr:col>
      <xdr:colOff>471098</xdr:colOff>
      <xdr:row>333</xdr:row>
      <xdr:rowOff>104775</xdr:rowOff>
    </xdr:to>
    <xdr:pic>
      <xdr:nvPicPr>
        <xdr:cNvPr id="69" name="Image 68" descr="FFSA_LogoNoirHD (1).JPG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53540025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349</xdr:row>
      <xdr:rowOff>28575</xdr:rowOff>
    </xdr:from>
    <xdr:to>
      <xdr:col>0</xdr:col>
      <xdr:colOff>471098</xdr:colOff>
      <xdr:row>353</xdr:row>
      <xdr:rowOff>104775</xdr:rowOff>
    </xdr:to>
    <xdr:pic>
      <xdr:nvPicPr>
        <xdr:cNvPr id="70" name="Image 69" descr="FFSA_LogoNoirHD (1).JPG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5678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349</xdr:row>
      <xdr:rowOff>28575</xdr:rowOff>
    </xdr:from>
    <xdr:to>
      <xdr:col>3</xdr:col>
      <xdr:colOff>471098</xdr:colOff>
      <xdr:row>353</xdr:row>
      <xdr:rowOff>104775</xdr:rowOff>
    </xdr:to>
    <xdr:pic>
      <xdr:nvPicPr>
        <xdr:cNvPr id="71" name="Image 70" descr="FFSA_LogoNoirHD (1).JPG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5678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349</xdr:row>
      <xdr:rowOff>28575</xdr:rowOff>
    </xdr:from>
    <xdr:to>
      <xdr:col>6</xdr:col>
      <xdr:colOff>471098</xdr:colOff>
      <xdr:row>353</xdr:row>
      <xdr:rowOff>104775</xdr:rowOff>
    </xdr:to>
    <xdr:pic>
      <xdr:nvPicPr>
        <xdr:cNvPr id="72" name="Image 71" descr="FFSA_LogoNoirHD (1).JPG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19625" y="56788050"/>
          <a:ext cx="423473" cy="7239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349</xdr:row>
      <xdr:rowOff>28575</xdr:rowOff>
    </xdr:from>
    <xdr:to>
      <xdr:col>9</xdr:col>
      <xdr:colOff>471098</xdr:colOff>
      <xdr:row>353</xdr:row>
      <xdr:rowOff>104775</xdr:rowOff>
    </xdr:to>
    <xdr:pic>
      <xdr:nvPicPr>
        <xdr:cNvPr id="73" name="Image 72" descr="FFSA_LogoNoirHD (1).JPG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05625" y="56788050"/>
          <a:ext cx="423473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1</xdr:col>
      <xdr:colOff>590550</xdr:colOff>
      <xdr:row>7</xdr:row>
      <xdr:rowOff>104569</xdr:rowOff>
    </xdr:to>
    <xdr:pic>
      <xdr:nvPicPr>
        <xdr:cNvPr id="2" name="Image 1" descr="logo-FFSA-Ligue-Midi-Pyrénées miniii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47625"/>
          <a:ext cx="581025" cy="1199944"/>
        </a:xfrm>
        <a:prstGeom prst="rect">
          <a:avLst/>
        </a:prstGeom>
      </xdr:spPr>
    </xdr:pic>
    <xdr:clientData/>
  </xdr:twoCellAnchor>
  <xdr:twoCellAnchor editAs="oneCell">
    <xdr:from>
      <xdr:col>15</xdr:col>
      <xdr:colOff>371475</xdr:colOff>
      <xdr:row>0</xdr:row>
      <xdr:rowOff>137909</xdr:rowOff>
    </xdr:from>
    <xdr:to>
      <xdr:col>16</xdr:col>
      <xdr:colOff>457199</xdr:colOff>
      <xdr:row>6</xdr:row>
      <xdr:rowOff>0</xdr:rowOff>
    </xdr:to>
    <xdr:pic>
      <xdr:nvPicPr>
        <xdr:cNvPr id="3" name="Image 2" descr="logo acté aquatique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20100" y="137909"/>
          <a:ext cx="847724" cy="84316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X316"/>
  <sheetViews>
    <sheetView tabSelected="1" view="pageLayout" zoomScale="118" zoomScaleNormal="110" zoomScalePageLayoutView="118" workbookViewId="0">
      <selection activeCell="J6" sqref="J6"/>
    </sheetView>
  </sheetViews>
  <sheetFormatPr baseColWidth="10" defaultColWidth="11.44140625" defaultRowHeight="13.2" x14ac:dyDescent="0.25"/>
  <cols>
    <col min="1" max="1" width="4.5546875" style="82" customWidth="1"/>
    <col min="2" max="2" width="15.88671875" style="120" customWidth="1"/>
    <col min="3" max="3" width="16.109375" style="120" customWidth="1"/>
    <col min="4" max="4" width="8.88671875" style="120" customWidth="1"/>
    <col min="5" max="5" width="26.44140625" style="120" bestFit="1" customWidth="1"/>
    <col min="6" max="6" width="12.5546875" style="120" customWidth="1"/>
    <col min="7" max="7" width="5.44140625" style="120" customWidth="1"/>
    <col min="8" max="8" width="9.109375" hidden="1" customWidth="1"/>
    <col min="9" max="9" width="5.44140625" style="135" hidden="1" customWidth="1"/>
  </cols>
  <sheetData>
    <row r="1" spans="1:24" ht="18" x14ac:dyDescent="0.25">
      <c r="A1" s="235" t="s">
        <v>193</v>
      </c>
      <c r="B1" s="235"/>
      <c r="C1" s="235"/>
      <c r="D1" s="235"/>
      <c r="E1" s="235"/>
      <c r="F1" s="235"/>
      <c r="G1" s="235"/>
      <c r="H1" s="235"/>
    </row>
    <row r="2" spans="1:24" x14ac:dyDescent="0.25">
      <c r="A2" s="236" t="s">
        <v>188</v>
      </c>
      <c r="B2" s="236"/>
      <c r="C2" s="236"/>
      <c r="D2" s="236"/>
      <c r="E2" s="236"/>
      <c r="F2" s="236"/>
      <c r="G2" s="236"/>
      <c r="H2" s="236"/>
    </row>
    <row r="4" spans="1:24" x14ac:dyDescent="0.25">
      <c r="A4" s="237" t="s">
        <v>192</v>
      </c>
      <c r="B4" s="238"/>
      <c r="C4" s="152"/>
      <c r="D4" s="239"/>
      <c r="E4" s="240"/>
      <c r="F4" s="291"/>
      <c r="G4" s="292"/>
      <c r="H4" s="292"/>
    </row>
    <row r="5" spans="1:24" x14ac:dyDescent="0.25">
      <c r="A5" s="153"/>
      <c r="B5" s="154"/>
      <c r="E5" s="155"/>
      <c r="F5" s="293"/>
      <c r="G5" s="294"/>
      <c r="H5" s="294"/>
    </row>
    <row r="6" spans="1:24" x14ac:dyDescent="0.25">
      <c r="A6" s="229" t="s">
        <v>189</v>
      </c>
      <c r="B6" s="230"/>
      <c r="C6" s="231"/>
      <c r="D6" s="241"/>
      <c r="E6" s="242"/>
      <c r="F6" s="293"/>
      <c r="G6" s="294"/>
      <c r="H6" s="294"/>
    </row>
    <row r="7" spans="1:24" x14ac:dyDescent="0.25">
      <c r="A7" s="232" t="s">
        <v>190</v>
      </c>
      <c r="B7" s="231"/>
      <c r="C7" s="233" t="s">
        <v>191</v>
      </c>
      <c r="D7" s="234"/>
      <c r="E7" s="243"/>
      <c r="F7" s="295"/>
      <c r="G7" s="296"/>
      <c r="H7" s="296"/>
    </row>
    <row r="9" spans="1:24" ht="25.5" customHeight="1" x14ac:dyDescent="0.25">
      <c r="A9" s="77" t="s">
        <v>0</v>
      </c>
      <c r="B9" s="109" t="s">
        <v>4</v>
      </c>
      <c r="C9" s="109" t="s">
        <v>1</v>
      </c>
      <c r="D9" s="109" t="s">
        <v>28</v>
      </c>
      <c r="E9" s="109" t="s">
        <v>6</v>
      </c>
      <c r="F9" s="109" t="s">
        <v>185</v>
      </c>
      <c r="G9" s="109" t="s">
        <v>2</v>
      </c>
      <c r="H9" s="71" t="s">
        <v>3</v>
      </c>
      <c r="I9" s="109" t="s">
        <v>75</v>
      </c>
    </row>
    <row r="10" spans="1:24" s="74" customFormat="1" ht="13.8" thickBot="1" x14ac:dyDescent="0.3">
      <c r="A10" s="179">
        <v>1</v>
      </c>
      <c r="B10" s="180" t="s">
        <v>186</v>
      </c>
      <c r="C10" s="180" t="s">
        <v>187</v>
      </c>
      <c r="D10" s="180">
        <v>123456</v>
      </c>
      <c r="E10" s="181" t="s">
        <v>194</v>
      </c>
      <c r="F10" s="180">
        <v>1992</v>
      </c>
      <c r="G10" s="180" t="s">
        <v>56</v>
      </c>
      <c r="H10" s="182" t="e">
        <f>#REF!&amp;#REF!</f>
        <v>#REF!</v>
      </c>
      <c r="I10" s="183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s="28" customFormat="1" ht="15" customHeight="1" x14ac:dyDescent="0.25">
      <c r="A11" s="185">
        <v>2</v>
      </c>
      <c r="B11" s="186"/>
      <c r="C11" s="186"/>
      <c r="D11" s="187"/>
      <c r="E11" s="188"/>
      <c r="F11" s="187"/>
      <c r="G11" s="187"/>
      <c r="H11" s="189"/>
      <c r="I11" s="190"/>
    </row>
    <row r="12" spans="1:24" s="28" customFormat="1" ht="14.25" customHeight="1" x14ac:dyDescent="0.25">
      <c r="A12" s="191">
        <v>3</v>
      </c>
      <c r="B12" s="110"/>
      <c r="C12" s="110"/>
      <c r="D12" s="111"/>
      <c r="E12" s="112"/>
      <c r="F12" s="111"/>
      <c r="G12" s="111"/>
      <c r="H12" s="8"/>
      <c r="I12" s="114"/>
    </row>
    <row r="13" spans="1:24" s="28" customFormat="1" ht="14.25" customHeight="1" x14ac:dyDescent="0.25">
      <c r="A13" s="191">
        <v>4</v>
      </c>
      <c r="B13" s="110"/>
      <c r="C13" s="110"/>
      <c r="D13" s="111"/>
      <c r="E13" s="112"/>
      <c r="F13" s="111"/>
      <c r="G13" s="111"/>
      <c r="H13" s="55"/>
      <c r="I13" s="114"/>
    </row>
    <row r="14" spans="1:24" s="28" customFormat="1" ht="15" customHeight="1" x14ac:dyDescent="0.25">
      <c r="A14" s="192">
        <v>5</v>
      </c>
      <c r="B14" s="113"/>
      <c r="C14" s="113"/>
      <c r="D14" s="114"/>
      <c r="E14" s="112"/>
      <c r="F14" s="114"/>
      <c r="G14" s="111"/>
      <c r="H14" s="55"/>
      <c r="I14" s="136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ht="15.75" customHeight="1" x14ac:dyDescent="0.25">
      <c r="A15" s="192">
        <v>6</v>
      </c>
      <c r="B15" s="113"/>
      <c r="C15" s="113"/>
      <c r="D15" s="114"/>
      <c r="E15" s="112"/>
      <c r="F15" s="114"/>
      <c r="G15" s="111"/>
      <c r="H15" s="55"/>
      <c r="I15" s="114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</row>
    <row r="16" spans="1:24" ht="15" customHeight="1" x14ac:dyDescent="0.25">
      <c r="A16" s="192">
        <v>7</v>
      </c>
      <c r="B16" s="113"/>
      <c r="C16" s="113"/>
      <c r="D16" s="114"/>
      <c r="E16" s="112"/>
      <c r="F16" s="114"/>
      <c r="G16" s="111"/>
      <c r="H16" s="55"/>
      <c r="I16" s="136"/>
    </row>
    <row r="17" spans="1:24" ht="15" customHeight="1" x14ac:dyDescent="0.25">
      <c r="A17" s="192">
        <v>8</v>
      </c>
      <c r="B17" s="113"/>
      <c r="C17" s="113"/>
      <c r="D17" s="114"/>
      <c r="E17" s="112"/>
      <c r="F17" s="114"/>
      <c r="G17" s="111"/>
      <c r="H17" s="55"/>
      <c r="I17" s="114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spans="1:24" ht="15" customHeight="1" x14ac:dyDescent="0.25">
      <c r="A18" s="192">
        <v>9</v>
      </c>
      <c r="B18" s="113"/>
      <c r="C18" s="113"/>
      <c r="D18" s="114"/>
      <c r="E18" s="112"/>
      <c r="F18" s="114"/>
      <c r="G18" s="111"/>
      <c r="H18" s="55"/>
      <c r="I18" s="13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spans="1:24" ht="15" customHeight="1" x14ac:dyDescent="0.25">
      <c r="A19" s="192">
        <v>10</v>
      </c>
      <c r="B19" s="113"/>
      <c r="C19" s="113"/>
      <c r="D19" s="114"/>
      <c r="E19" s="112"/>
      <c r="F19" s="114"/>
      <c r="G19" s="111"/>
      <c r="H19" s="55"/>
      <c r="I19" s="114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spans="1:24" ht="15" customHeight="1" x14ac:dyDescent="0.25">
      <c r="A20" s="192">
        <v>11</v>
      </c>
      <c r="B20" s="113"/>
      <c r="C20" s="113"/>
      <c r="D20" s="114"/>
      <c r="E20" s="112"/>
      <c r="F20" s="114"/>
      <c r="G20" s="111"/>
      <c r="H20" s="55"/>
      <c r="I20" s="114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spans="1:24" ht="15" customHeight="1" x14ac:dyDescent="0.25">
      <c r="A21" s="192">
        <v>12</v>
      </c>
      <c r="B21" s="113"/>
      <c r="C21" s="113"/>
      <c r="D21" s="114"/>
      <c r="E21" s="112"/>
      <c r="F21" s="114"/>
      <c r="G21" s="111"/>
      <c r="H21" s="55"/>
      <c r="I21" s="136"/>
    </row>
    <row r="22" spans="1:24" ht="15" customHeight="1" x14ac:dyDescent="0.25">
      <c r="A22" s="192">
        <v>13</v>
      </c>
      <c r="B22" s="113"/>
      <c r="C22" s="113"/>
      <c r="D22" s="114"/>
      <c r="E22" s="112"/>
      <c r="F22" s="114"/>
      <c r="G22" s="111"/>
      <c r="H22" s="55"/>
      <c r="I22" s="13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spans="1:24" ht="15" customHeight="1" x14ac:dyDescent="0.25">
      <c r="A23" s="192">
        <v>14</v>
      </c>
      <c r="B23" s="113"/>
      <c r="C23" s="113"/>
      <c r="D23" s="114"/>
      <c r="E23" s="112"/>
      <c r="F23" s="114"/>
      <c r="G23" s="111"/>
      <c r="H23" s="55"/>
      <c r="I23" s="114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spans="1:24" ht="15" customHeight="1" x14ac:dyDescent="0.25">
      <c r="A24" s="192">
        <v>15</v>
      </c>
      <c r="B24" s="113"/>
      <c r="C24" s="113"/>
      <c r="D24" s="114"/>
      <c r="E24" s="112"/>
      <c r="F24" s="114"/>
      <c r="G24" s="111"/>
      <c r="H24" s="55"/>
      <c r="I24" s="114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spans="1:24" ht="15" customHeight="1" x14ac:dyDescent="0.25">
      <c r="A25" s="192">
        <v>16</v>
      </c>
      <c r="B25" s="113"/>
      <c r="C25" s="113"/>
      <c r="D25" s="114"/>
      <c r="E25" s="112"/>
      <c r="F25" s="114"/>
      <c r="G25" s="111"/>
      <c r="H25" s="55"/>
      <c r="I25" s="114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1:24" ht="15" customHeight="1" x14ac:dyDescent="0.25">
      <c r="A26" s="192">
        <v>17</v>
      </c>
      <c r="B26" s="113"/>
      <c r="C26" s="113"/>
      <c r="D26" s="114"/>
      <c r="E26" s="112"/>
      <c r="F26" s="114"/>
      <c r="G26" s="111"/>
      <c r="H26" s="55"/>
      <c r="I26" s="136"/>
    </row>
    <row r="27" spans="1:24" ht="15" customHeight="1" x14ac:dyDescent="0.25">
      <c r="A27" s="192">
        <v>18</v>
      </c>
      <c r="B27" s="113"/>
      <c r="C27" s="113"/>
      <c r="D27" s="114"/>
      <c r="E27" s="112"/>
      <c r="F27" s="114"/>
      <c r="G27" s="111"/>
      <c r="H27" s="55"/>
      <c r="I27" s="114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</row>
    <row r="28" spans="1:24" ht="15" customHeight="1" x14ac:dyDescent="0.25">
      <c r="A28" s="192">
        <v>19</v>
      </c>
      <c r="B28" s="113"/>
      <c r="C28" s="113"/>
      <c r="D28" s="114"/>
      <c r="E28" s="112"/>
      <c r="F28" s="114"/>
      <c r="G28" s="111"/>
      <c r="H28" s="55"/>
      <c r="I28" s="111"/>
    </row>
    <row r="29" spans="1:24" ht="15" customHeight="1" x14ac:dyDescent="0.25">
      <c r="A29" s="192">
        <v>20</v>
      </c>
      <c r="B29" s="113"/>
      <c r="C29" s="113"/>
      <c r="D29" s="114"/>
      <c r="E29" s="112"/>
      <c r="F29" s="114"/>
      <c r="G29" s="114"/>
      <c r="H29" s="55"/>
      <c r="I29" s="114"/>
    </row>
    <row r="30" spans="1:24" ht="15" customHeight="1" x14ac:dyDescent="0.25">
      <c r="A30" s="192">
        <v>21</v>
      </c>
      <c r="B30" s="113"/>
      <c r="C30" s="113"/>
      <c r="D30" s="114"/>
      <c r="E30" s="112"/>
      <c r="F30" s="114"/>
      <c r="G30" s="114"/>
      <c r="H30" s="55"/>
      <c r="I30" s="136"/>
    </row>
    <row r="31" spans="1:24" ht="13.5" customHeight="1" x14ac:dyDescent="0.25">
      <c r="A31" s="192">
        <v>22</v>
      </c>
      <c r="B31" s="113"/>
      <c r="C31" s="113"/>
      <c r="D31" s="114"/>
      <c r="E31" s="112"/>
      <c r="F31" s="114"/>
      <c r="G31" s="114"/>
      <c r="H31" s="55"/>
      <c r="I31" s="136"/>
    </row>
    <row r="32" spans="1:24" ht="15" customHeight="1" x14ac:dyDescent="0.25">
      <c r="A32" s="192">
        <v>23</v>
      </c>
      <c r="B32" s="113"/>
      <c r="C32" s="113"/>
      <c r="D32" s="114"/>
      <c r="E32" s="112"/>
      <c r="F32" s="114"/>
      <c r="G32" s="114"/>
      <c r="H32" s="55"/>
      <c r="I32" s="136"/>
    </row>
    <row r="33" spans="1:24" ht="15" customHeight="1" x14ac:dyDescent="0.25">
      <c r="A33" s="192">
        <v>24</v>
      </c>
      <c r="B33" s="113"/>
      <c r="C33" s="113"/>
      <c r="D33" s="156"/>
      <c r="E33" s="112"/>
      <c r="F33" s="114"/>
      <c r="G33" s="114"/>
      <c r="H33" s="55"/>
      <c r="I33" s="114"/>
    </row>
    <row r="34" spans="1:24" ht="15" customHeight="1" x14ac:dyDescent="0.25">
      <c r="A34" s="192">
        <v>25</v>
      </c>
      <c r="B34" s="113"/>
      <c r="C34" s="113"/>
      <c r="D34" s="156"/>
      <c r="E34" s="112"/>
      <c r="F34" s="114"/>
      <c r="G34" s="114"/>
      <c r="H34" s="55"/>
      <c r="I34" s="114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spans="1:24" ht="15" customHeight="1" x14ac:dyDescent="0.25">
      <c r="A35" s="192">
        <v>26</v>
      </c>
      <c r="B35" s="113"/>
      <c r="C35" s="113"/>
      <c r="D35" s="156"/>
      <c r="E35" s="112"/>
      <c r="F35" s="114"/>
      <c r="G35" s="114"/>
      <c r="H35" s="55"/>
      <c r="I35" s="13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</row>
    <row r="36" spans="1:24" ht="15" customHeight="1" x14ac:dyDescent="0.25">
      <c r="A36" s="192">
        <v>27</v>
      </c>
      <c r="B36" s="113"/>
      <c r="C36" s="113"/>
      <c r="D36" s="156"/>
      <c r="E36" s="112"/>
      <c r="F36" s="114"/>
      <c r="G36" s="114"/>
      <c r="H36" s="55"/>
      <c r="I36" s="136"/>
    </row>
    <row r="37" spans="1:24" s="76" customFormat="1" ht="15" customHeight="1" x14ac:dyDescent="0.25">
      <c r="A37" s="192">
        <v>28</v>
      </c>
      <c r="B37" s="113"/>
      <c r="C37" s="113"/>
      <c r="D37" s="156"/>
      <c r="E37" s="112"/>
      <c r="F37" s="156"/>
      <c r="G37" s="114"/>
      <c r="H37" s="55"/>
      <c r="I37" s="136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15" customHeight="1" x14ac:dyDescent="0.25">
      <c r="A38" s="192">
        <v>29</v>
      </c>
      <c r="B38" s="113"/>
      <c r="C38" s="113"/>
      <c r="D38" s="156"/>
      <c r="E38" s="112"/>
      <c r="F38" s="156"/>
      <c r="G38" s="114"/>
      <c r="H38" s="55"/>
      <c r="I38" s="136"/>
    </row>
    <row r="39" spans="1:24" ht="15" customHeight="1" x14ac:dyDescent="0.25">
      <c r="A39" s="192">
        <v>30</v>
      </c>
      <c r="B39" s="113"/>
      <c r="C39" s="113"/>
      <c r="D39" s="156"/>
      <c r="E39" s="112"/>
      <c r="F39" s="156"/>
      <c r="G39" s="114"/>
      <c r="H39" s="55"/>
      <c r="I39" s="136"/>
    </row>
    <row r="40" spans="1:24" ht="15" customHeight="1" x14ac:dyDescent="0.25">
      <c r="A40" s="192">
        <v>31</v>
      </c>
      <c r="B40" s="113"/>
      <c r="C40" s="113"/>
      <c r="D40" s="156"/>
      <c r="E40" s="112"/>
      <c r="F40" s="156"/>
      <c r="G40" s="114"/>
      <c r="H40" s="55"/>
      <c r="I40" s="114"/>
    </row>
    <row r="41" spans="1:24" s="99" customFormat="1" ht="15" customHeight="1" x14ac:dyDescent="0.25">
      <c r="A41" s="192">
        <v>32</v>
      </c>
      <c r="B41" s="113"/>
      <c r="C41" s="113"/>
      <c r="D41" s="156"/>
      <c r="E41" s="112"/>
      <c r="F41" s="156"/>
      <c r="G41" s="114"/>
      <c r="H41" s="55"/>
      <c r="I41" s="114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s="99" customFormat="1" ht="15" customHeight="1" x14ac:dyDescent="0.25">
      <c r="A42" s="192">
        <v>33</v>
      </c>
      <c r="B42" s="113"/>
      <c r="C42" s="113"/>
      <c r="D42" s="156"/>
      <c r="E42" s="112"/>
      <c r="F42" s="156"/>
      <c r="G42" s="114"/>
      <c r="H42" s="55"/>
      <c r="I42" s="136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s="99" customFormat="1" ht="15" customHeight="1" x14ac:dyDescent="0.25">
      <c r="A43" s="192">
        <v>34</v>
      </c>
      <c r="B43" s="113"/>
      <c r="C43" s="113"/>
      <c r="D43" s="156"/>
      <c r="E43" s="112"/>
      <c r="F43" s="156"/>
      <c r="G43" s="114"/>
      <c r="H43" s="55"/>
      <c r="I43" s="136"/>
    </row>
    <row r="44" spans="1:24" s="99" customFormat="1" ht="15" customHeight="1" x14ac:dyDescent="0.25">
      <c r="A44" s="192">
        <v>35</v>
      </c>
      <c r="B44" s="113"/>
      <c r="C44" s="113"/>
      <c r="D44" s="156"/>
      <c r="E44" s="112"/>
      <c r="F44" s="156"/>
      <c r="G44" s="114"/>
      <c r="H44" s="55"/>
      <c r="I44" s="136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s="99" customFormat="1" ht="15" customHeight="1" x14ac:dyDescent="0.25">
      <c r="A45" s="192">
        <v>36</v>
      </c>
      <c r="B45" s="113"/>
      <c r="C45" s="113"/>
      <c r="D45" s="156"/>
      <c r="E45" s="112"/>
      <c r="F45" s="156"/>
      <c r="G45" s="114"/>
      <c r="H45" s="55"/>
      <c r="I45" s="114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spans="1:24" s="99" customFormat="1" ht="15" customHeight="1" x14ac:dyDescent="0.25">
      <c r="A46" s="192">
        <v>37</v>
      </c>
      <c r="B46" s="113"/>
      <c r="C46" s="113"/>
      <c r="D46" s="156"/>
      <c r="E46" s="112"/>
      <c r="F46" s="156"/>
      <c r="G46" s="114"/>
      <c r="H46" s="55"/>
      <c r="I46" s="13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15" customHeight="1" x14ac:dyDescent="0.25">
      <c r="A47" s="192">
        <v>38</v>
      </c>
      <c r="B47" s="113"/>
      <c r="C47" s="113"/>
      <c r="D47" s="156"/>
      <c r="E47" s="112"/>
      <c r="F47" s="156"/>
      <c r="G47" s="114"/>
      <c r="H47" s="55"/>
      <c r="I47" s="114"/>
    </row>
    <row r="48" spans="1:24" ht="15" customHeight="1" x14ac:dyDescent="0.25">
      <c r="A48" s="192">
        <v>39</v>
      </c>
      <c r="B48" s="113"/>
      <c r="C48" s="113"/>
      <c r="D48" s="156"/>
      <c r="E48" s="112"/>
      <c r="F48" s="156"/>
      <c r="G48" s="114"/>
      <c r="H48" s="55"/>
      <c r="I48" s="114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spans="1:24" ht="15" customHeight="1" x14ac:dyDescent="0.25">
      <c r="A49" s="192">
        <v>40</v>
      </c>
      <c r="B49" s="165"/>
      <c r="C49" s="165"/>
      <c r="D49" s="166"/>
      <c r="E49" s="167"/>
      <c r="F49" s="166"/>
      <c r="G49" s="136"/>
      <c r="H49" s="169"/>
      <c r="I49" s="13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</row>
    <row r="50" spans="1:24" s="76" customFormat="1" ht="14.25" customHeight="1" x14ac:dyDescent="0.25">
      <c r="A50" s="192">
        <v>41</v>
      </c>
      <c r="B50" s="165"/>
      <c r="C50" s="165"/>
      <c r="D50" s="166"/>
      <c r="E50" s="167"/>
      <c r="F50" s="166"/>
      <c r="G50" s="136"/>
      <c r="H50" s="169"/>
      <c r="I50" s="136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s="76" customFormat="1" ht="15" customHeight="1" thickBot="1" x14ac:dyDescent="0.3">
      <c r="A51" s="193">
        <v>42</v>
      </c>
      <c r="B51" s="194"/>
      <c r="C51" s="194"/>
      <c r="D51" s="195"/>
      <c r="E51" s="196"/>
      <c r="F51" s="195"/>
      <c r="G51" s="197"/>
      <c r="H51" s="199"/>
      <c r="I51" s="197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s="76" customFormat="1" ht="15" customHeight="1" x14ac:dyDescent="0.25">
      <c r="A52" s="200">
        <v>43</v>
      </c>
      <c r="B52" s="201"/>
      <c r="C52" s="201"/>
      <c r="D52" s="190"/>
      <c r="E52" s="188"/>
      <c r="F52" s="190"/>
      <c r="G52" s="190"/>
      <c r="H52" s="202"/>
      <c r="I52" s="203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s="76" customFormat="1" ht="15" customHeight="1" thickBot="1" x14ac:dyDescent="0.3">
      <c r="A53" s="193">
        <v>44</v>
      </c>
      <c r="B53" s="204"/>
      <c r="C53" s="204"/>
      <c r="D53" s="205"/>
      <c r="E53" s="206"/>
      <c r="F53" s="205"/>
      <c r="G53" s="205"/>
      <c r="H53" s="207"/>
      <c r="I53" s="197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ht="15" customHeight="1" x14ac:dyDescent="0.25">
      <c r="A54" s="200">
        <v>45</v>
      </c>
      <c r="B54" s="208"/>
      <c r="C54" s="208"/>
      <c r="D54" s="209"/>
      <c r="E54" s="210"/>
      <c r="F54" s="209"/>
      <c r="G54" s="211"/>
      <c r="H54" s="189"/>
      <c r="I54" s="203"/>
    </row>
    <row r="55" spans="1:24" x14ac:dyDescent="0.25">
      <c r="A55" s="192">
        <v>46</v>
      </c>
      <c r="B55" s="157"/>
      <c r="C55" s="157"/>
      <c r="D55" s="158"/>
      <c r="E55" s="123"/>
      <c r="F55" s="158"/>
      <c r="G55" s="156"/>
      <c r="H55" s="8"/>
      <c r="I55" s="114"/>
    </row>
    <row r="56" spans="1:24" ht="15" customHeight="1" x14ac:dyDescent="0.25">
      <c r="A56" s="192">
        <v>47</v>
      </c>
      <c r="B56" s="157"/>
      <c r="C56" s="157"/>
      <c r="D56" s="158"/>
      <c r="E56" s="123"/>
      <c r="F56" s="158"/>
      <c r="G56" s="156"/>
      <c r="H56" s="8"/>
      <c r="I56" s="114"/>
    </row>
    <row r="57" spans="1:24" ht="15" customHeight="1" x14ac:dyDescent="0.25">
      <c r="A57" s="192">
        <v>48</v>
      </c>
      <c r="B57" s="162"/>
      <c r="C57" s="162"/>
      <c r="D57" s="163"/>
      <c r="E57" s="164"/>
      <c r="F57" s="163"/>
      <c r="G57" s="128"/>
      <c r="H57" s="8"/>
      <c r="I57" s="136"/>
    </row>
    <row r="58" spans="1:24" ht="15" customHeight="1" x14ac:dyDescent="0.25">
      <c r="A58" s="192">
        <v>49</v>
      </c>
      <c r="B58" s="162"/>
      <c r="C58" s="162"/>
      <c r="D58" s="163"/>
      <c r="E58" s="164"/>
      <c r="F58" s="163"/>
      <c r="G58" s="128"/>
      <c r="H58" s="8"/>
      <c r="I58" s="114"/>
    </row>
    <row r="59" spans="1:24" ht="15" customHeight="1" x14ac:dyDescent="0.25">
      <c r="A59" s="192">
        <v>50</v>
      </c>
      <c r="B59" s="162"/>
      <c r="C59" s="162"/>
      <c r="D59" s="163"/>
      <c r="E59" s="164"/>
      <c r="F59" s="163"/>
      <c r="G59" s="128"/>
      <c r="H59" s="8"/>
      <c r="I59" s="136"/>
    </row>
    <row r="60" spans="1:24" x14ac:dyDescent="0.25">
      <c r="A60" s="192">
        <v>51</v>
      </c>
      <c r="B60" s="162"/>
      <c r="C60" s="162"/>
      <c r="D60" s="128"/>
      <c r="E60" s="129"/>
      <c r="F60" s="128"/>
      <c r="G60" s="128"/>
      <c r="H60" s="8"/>
      <c r="I60" s="136"/>
    </row>
    <row r="61" spans="1:24" x14ac:dyDescent="0.25">
      <c r="A61" s="192">
        <v>52</v>
      </c>
      <c r="B61" s="162"/>
      <c r="C61" s="162"/>
      <c r="D61" s="128"/>
      <c r="E61" s="129"/>
      <c r="F61" s="128"/>
      <c r="G61" s="128"/>
      <c r="H61" s="8"/>
      <c r="I61" s="136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</row>
    <row r="62" spans="1:24" ht="16.5" customHeight="1" x14ac:dyDescent="0.25">
      <c r="A62" s="192">
        <v>53</v>
      </c>
      <c r="B62" s="162"/>
      <c r="C62" s="162"/>
      <c r="D62" s="128"/>
      <c r="E62" s="129"/>
      <c r="F62" s="128"/>
      <c r="G62" s="128"/>
      <c r="H62" s="8"/>
      <c r="I62" s="136"/>
    </row>
    <row r="63" spans="1:24" ht="15" customHeight="1" x14ac:dyDescent="0.25">
      <c r="A63" s="192">
        <v>54</v>
      </c>
      <c r="B63" s="162"/>
      <c r="C63" s="162"/>
      <c r="D63" s="128"/>
      <c r="E63" s="129"/>
      <c r="F63" s="128"/>
      <c r="G63" s="128"/>
      <c r="H63" s="8"/>
      <c r="I63" s="114"/>
    </row>
    <row r="64" spans="1:24" ht="15" customHeight="1" x14ac:dyDescent="0.25">
      <c r="A64" s="192">
        <v>55</v>
      </c>
      <c r="B64" s="173"/>
      <c r="C64" s="165"/>
      <c r="D64" s="136"/>
      <c r="E64" s="171"/>
      <c r="F64" s="167"/>
      <c r="G64" s="167"/>
      <c r="H64" s="168"/>
      <c r="I64" s="136"/>
    </row>
    <row r="65" spans="1:24" ht="15" customHeight="1" x14ac:dyDescent="0.25">
      <c r="A65" s="192">
        <v>56</v>
      </c>
      <c r="B65" s="173"/>
      <c r="C65" s="165"/>
      <c r="D65" s="136"/>
      <c r="E65" s="171"/>
      <c r="F65" s="167"/>
      <c r="G65" s="167"/>
      <c r="H65" s="168"/>
      <c r="I65" s="136"/>
    </row>
    <row r="66" spans="1:24" ht="15" customHeight="1" x14ac:dyDescent="0.25">
      <c r="A66" s="192">
        <v>57</v>
      </c>
      <c r="B66" s="165"/>
      <c r="C66" s="165"/>
      <c r="D66" s="136"/>
      <c r="E66" s="167"/>
      <c r="F66" s="136"/>
      <c r="G66" s="136"/>
      <c r="H66" s="168"/>
      <c r="I66" s="136"/>
    </row>
    <row r="67" spans="1:24" ht="15" customHeight="1" x14ac:dyDescent="0.25">
      <c r="A67" s="192">
        <v>58</v>
      </c>
      <c r="B67" s="165"/>
      <c r="C67" s="165"/>
      <c r="D67" s="136"/>
      <c r="E67" s="167"/>
      <c r="F67" s="136"/>
      <c r="G67" s="136"/>
      <c r="H67" s="168"/>
      <c r="I67" s="136"/>
    </row>
    <row r="68" spans="1:24" ht="15" customHeight="1" x14ac:dyDescent="0.25">
      <c r="A68" s="192">
        <v>59</v>
      </c>
      <c r="B68" s="157"/>
      <c r="C68" s="113"/>
      <c r="D68" s="114"/>
      <c r="E68" s="112"/>
      <c r="F68" s="114"/>
      <c r="G68" s="111"/>
      <c r="H68" s="8"/>
      <c r="I68" s="114"/>
    </row>
    <row r="69" spans="1:24" ht="15" customHeight="1" x14ac:dyDescent="0.25">
      <c r="A69" s="192">
        <v>60</v>
      </c>
      <c r="B69" s="157"/>
      <c r="C69" s="113"/>
      <c r="D69" s="114"/>
      <c r="E69" s="112"/>
      <c r="F69" s="114"/>
      <c r="G69" s="111"/>
      <c r="H69" s="8"/>
      <c r="I69" s="114"/>
    </row>
    <row r="70" spans="1:24" ht="15" customHeight="1" x14ac:dyDescent="0.25">
      <c r="A70" s="192">
        <v>61</v>
      </c>
      <c r="B70" s="157"/>
      <c r="C70" s="113"/>
      <c r="D70" s="114"/>
      <c r="E70" s="112"/>
      <c r="F70" s="114"/>
      <c r="G70" s="111"/>
      <c r="H70" s="8"/>
      <c r="I70" s="114"/>
    </row>
    <row r="71" spans="1:24" ht="15" customHeight="1" x14ac:dyDescent="0.25">
      <c r="A71" s="192">
        <v>62</v>
      </c>
      <c r="B71" s="113"/>
      <c r="C71" s="159"/>
      <c r="D71" s="114"/>
      <c r="E71" s="160"/>
      <c r="F71" s="115"/>
      <c r="G71" s="114"/>
      <c r="H71" s="8"/>
      <c r="I71" s="111"/>
    </row>
    <row r="72" spans="1:24" ht="13.5" customHeight="1" x14ac:dyDescent="0.25">
      <c r="A72" s="192">
        <v>63</v>
      </c>
      <c r="B72" s="113"/>
      <c r="C72" s="159"/>
      <c r="D72" s="114"/>
      <c r="E72" s="160"/>
      <c r="F72" s="115"/>
      <c r="G72" s="114"/>
      <c r="H72" s="8"/>
      <c r="I72" s="114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</row>
    <row r="73" spans="1:24" ht="13.5" customHeight="1" x14ac:dyDescent="0.25">
      <c r="A73" s="192">
        <v>64</v>
      </c>
      <c r="B73" s="113"/>
      <c r="C73" s="159"/>
      <c r="D73" s="114"/>
      <c r="E73" s="160"/>
      <c r="F73" s="115"/>
      <c r="G73" s="114"/>
      <c r="H73" s="8"/>
      <c r="I73" s="114"/>
    </row>
    <row r="74" spans="1:24" ht="15" customHeight="1" x14ac:dyDescent="0.25">
      <c r="A74" s="192">
        <v>65</v>
      </c>
      <c r="B74" s="113"/>
      <c r="C74" s="110"/>
      <c r="D74" s="111"/>
      <c r="E74" s="112"/>
      <c r="F74" s="111"/>
      <c r="G74" s="111"/>
      <c r="H74" s="8"/>
      <c r="I74" s="136"/>
    </row>
    <row r="75" spans="1:24" ht="15" customHeight="1" x14ac:dyDescent="0.25">
      <c r="A75" s="192">
        <v>66</v>
      </c>
      <c r="B75" s="113"/>
      <c r="C75" s="110"/>
      <c r="D75" s="111"/>
      <c r="E75" s="112"/>
      <c r="F75" s="111"/>
      <c r="G75" s="111"/>
      <c r="H75" s="8"/>
      <c r="I75" s="114"/>
    </row>
    <row r="76" spans="1:24" s="28" customFormat="1" ht="15" customHeight="1" x14ac:dyDescent="0.25">
      <c r="A76" s="192">
        <v>67</v>
      </c>
      <c r="B76" s="113"/>
      <c r="C76" s="110"/>
      <c r="D76" s="111"/>
      <c r="E76" s="112"/>
      <c r="F76" s="111"/>
      <c r="G76" s="111"/>
      <c r="H76" s="8"/>
      <c r="I76" s="13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s="28" customFormat="1" ht="15" customHeight="1" x14ac:dyDescent="0.25">
      <c r="A77" s="192">
        <v>68</v>
      </c>
      <c r="B77" s="165"/>
      <c r="C77" s="172"/>
      <c r="D77" s="166"/>
      <c r="E77" s="174"/>
      <c r="F77" s="166"/>
      <c r="G77" s="166"/>
      <c r="H77" s="169"/>
      <c r="I77" s="136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ht="15" customHeight="1" x14ac:dyDescent="0.25">
      <c r="A78" s="192">
        <v>69</v>
      </c>
      <c r="B78" s="165"/>
      <c r="C78" s="172"/>
      <c r="D78" s="166"/>
      <c r="E78" s="174"/>
      <c r="F78" s="166"/>
      <c r="G78" s="166"/>
      <c r="H78" s="169"/>
      <c r="I78" s="136"/>
    </row>
    <row r="79" spans="1:24" ht="15" customHeight="1" x14ac:dyDescent="0.25">
      <c r="A79" s="192">
        <v>70</v>
      </c>
      <c r="B79" s="165"/>
      <c r="C79" s="172"/>
      <c r="D79" s="166"/>
      <c r="E79" s="174"/>
      <c r="F79" s="166"/>
      <c r="G79" s="166"/>
      <c r="H79" s="169"/>
      <c r="I79" s="136"/>
    </row>
    <row r="80" spans="1:24" ht="15" customHeight="1" x14ac:dyDescent="0.25">
      <c r="A80" s="192">
        <v>71</v>
      </c>
      <c r="B80" s="162"/>
      <c r="C80" s="110"/>
      <c r="D80" s="111"/>
      <c r="E80" s="116"/>
      <c r="F80" s="111"/>
      <c r="G80" s="111"/>
      <c r="H80" s="8"/>
      <c r="I80" s="114"/>
    </row>
    <row r="81" spans="1:24" ht="15" customHeight="1" x14ac:dyDescent="0.25">
      <c r="A81" s="192">
        <v>72</v>
      </c>
      <c r="B81" s="162"/>
      <c r="C81" s="110"/>
      <c r="D81" s="111"/>
      <c r="E81" s="116"/>
      <c r="F81" s="111"/>
      <c r="G81" s="111"/>
      <c r="H81" s="8"/>
      <c r="I81" s="114"/>
    </row>
    <row r="82" spans="1:24" s="28" customFormat="1" ht="15" customHeight="1" x14ac:dyDescent="0.25">
      <c r="A82" s="192">
        <v>73</v>
      </c>
      <c r="B82" s="162"/>
      <c r="C82" s="110"/>
      <c r="D82" s="111"/>
      <c r="E82" s="116"/>
      <c r="F82" s="111"/>
      <c r="G82" s="111"/>
      <c r="H82" s="8"/>
      <c r="I82" s="136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4" ht="15" customHeight="1" x14ac:dyDescent="0.25">
      <c r="A83" s="192">
        <v>74</v>
      </c>
      <c r="B83" s="162"/>
      <c r="C83" s="110"/>
      <c r="D83" s="111"/>
      <c r="E83" s="116"/>
      <c r="F83" s="111"/>
      <c r="G83" s="111"/>
      <c r="H83" s="8"/>
      <c r="I83" s="114"/>
    </row>
    <row r="84" spans="1:24" ht="12.75" customHeight="1" x14ac:dyDescent="0.25">
      <c r="A84" s="192">
        <v>75</v>
      </c>
      <c r="B84" s="162"/>
      <c r="C84" s="110"/>
      <c r="D84" s="111"/>
      <c r="E84" s="116"/>
      <c r="F84" s="111"/>
      <c r="G84" s="111"/>
      <c r="H84" s="8"/>
      <c r="I84" s="114"/>
    </row>
    <row r="85" spans="1:24" ht="15" customHeight="1" x14ac:dyDescent="0.25">
      <c r="A85" s="192">
        <v>76</v>
      </c>
      <c r="B85" s="133"/>
      <c r="C85" s="110"/>
      <c r="D85" s="111"/>
      <c r="E85" s="116"/>
      <c r="F85" s="111"/>
      <c r="G85" s="111"/>
      <c r="H85" s="8"/>
      <c r="I85" s="136"/>
    </row>
    <row r="86" spans="1:24" ht="15.75" customHeight="1" x14ac:dyDescent="0.25">
      <c r="A86" s="192">
        <v>77</v>
      </c>
      <c r="B86" s="133"/>
      <c r="C86" s="110"/>
      <c r="D86" s="111"/>
      <c r="E86" s="116"/>
      <c r="F86" s="111"/>
      <c r="G86" s="111"/>
      <c r="H86" s="8"/>
      <c r="I86" s="136"/>
    </row>
    <row r="87" spans="1:24" ht="15" customHeight="1" x14ac:dyDescent="0.25">
      <c r="A87" s="192">
        <v>78</v>
      </c>
      <c r="B87" s="133"/>
      <c r="C87" s="110"/>
      <c r="D87" s="111"/>
      <c r="E87" s="116"/>
      <c r="F87" s="111"/>
      <c r="G87" s="111"/>
      <c r="H87" s="8"/>
      <c r="I87" s="136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</row>
    <row r="88" spans="1:24" s="28" customFormat="1" ht="12.75" customHeight="1" x14ac:dyDescent="0.25">
      <c r="A88" s="192">
        <v>79</v>
      </c>
      <c r="B88" s="133"/>
      <c r="C88" s="110"/>
      <c r="D88" s="111"/>
      <c r="E88" s="116"/>
      <c r="F88" s="111"/>
      <c r="G88" s="111"/>
      <c r="H88" s="8"/>
      <c r="I88" s="136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s="28" customFormat="1" ht="12.75" customHeight="1" x14ac:dyDescent="0.25">
      <c r="A89" s="192">
        <v>80</v>
      </c>
      <c r="B89" s="113"/>
      <c r="C89" s="113"/>
      <c r="D89" s="156"/>
      <c r="E89" s="112"/>
      <c r="F89" s="114"/>
      <c r="G89" s="114"/>
      <c r="H89" s="8"/>
      <c r="I89" s="114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</row>
    <row r="90" spans="1:24" s="28" customFormat="1" ht="12.75" customHeight="1" x14ac:dyDescent="0.25">
      <c r="A90" s="192">
        <v>81</v>
      </c>
      <c r="B90" s="113"/>
      <c r="C90" s="113"/>
      <c r="D90" s="156"/>
      <c r="E90" s="112"/>
      <c r="F90" s="114"/>
      <c r="G90" s="114"/>
      <c r="H90" s="8"/>
      <c r="I90" s="136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s="28" customFormat="1" ht="12.75" customHeight="1" x14ac:dyDescent="0.25">
      <c r="A91" s="192">
        <v>82</v>
      </c>
      <c r="B91" s="113"/>
      <c r="C91" s="113"/>
      <c r="D91" s="114"/>
      <c r="E91" s="160"/>
      <c r="F91" s="114"/>
      <c r="G91" s="114"/>
      <c r="H91" s="8"/>
      <c r="I91" s="13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</row>
    <row r="92" spans="1:24" s="28" customFormat="1" ht="12.75" customHeight="1" x14ac:dyDescent="0.25">
      <c r="A92" s="192">
        <v>83</v>
      </c>
      <c r="B92" s="113"/>
      <c r="C92" s="113"/>
      <c r="D92" s="114"/>
      <c r="E92" s="160"/>
      <c r="F92" s="114"/>
      <c r="G92" s="114"/>
      <c r="H92" s="8"/>
      <c r="I92" s="114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</row>
    <row r="93" spans="1:24" s="28" customFormat="1" ht="12.75" customHeight="1" x14ac:dyDescent="0.25">
      <c r="A93" s="192">
        <v>84</v>
      </c>
      <c r="B93" s="113"/>
      <c r="C93" s="113"/>
      <c r="D93" s="114"/>
      <c r="E93" s="160"/>
      <c r="F93" s="114"/>
      <c r="G93" s="114"/>
      <c r="H93" s="8"/>
      <c r="I93" s="136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s="28" customFormat="1" ht="12.75" customHeight="1" x14ac:dyDescent="0.25">
      <c r="A94" s="192">
        <v>85</v>
      </c>
      <c r="B94" s="113"/>
      <c r="C94" s="113"/>
      <c r="D94" s="114"/>
      <c r="E94" s="160"/>
      <c r="F94" s="114"/>
      <c r="G94" s="114"/>
      <c r="H94" s="8"/>
      <c r="I94" s="114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</row>
    <row r="95" spans="1:24" s="28" customFormat="1" ht="12.75" customHeight="1" x14ac:dyDescent="0.25">
      <c r="A95" s="192">
        <v>86</v>
      </c>
      <c r="B95" s="113"/>
      <c r="C95" s="113"/>
      <c r="D95" s="114"/>
      <c r="E95" s="160"/>
      <c r="F95" s="114"/>
      <c r="G95" s="114"/>
      <c r="H95" s="8"/>
      <c r="I95" s="114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15" customHeight="1" x14ac:dyDescent="0.25">
      <c r="A96" s="192">
        <v>87</v>
      </c>
      <c r="B96" s="113"/>
      <c r="C96" s="113"/>
      <c r="D96" s="114"/>
      <c r="E96" s="160"/>
      <c r="F96" s="114"/>
      <c r="G96" s="114"/>
      <c r="H96" s="8"/>
      <c r="I96" s="136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</row>
    <row r="97" spans="1:24" ht="15" customHeight="1" x14ac:dyDescent="0.25">
      <c r="A97" s="192">
        <v>88</v>
      </c>
      <c r="B97" s="113"/>
      <c r="C97" s="113"/>
      <c r="D97" s="114"/>
      <c r="E97" s="160"/>
      <c r="F97" s="114"/>
      <c r="G97" s="114"/>
      <c r="H97" s="8"/>
      <c r="I97" s="114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</row>
    <row r="98" spans="1:24" ht="15" customHeight="1" x14ac:dyDescent="0.25">
      <c r="A98" s="192">
        <v>89</v>
      </c>
      <c r="B98" s="113"/>
      <c r="C98" s="113"/>
      <c r="D98" s="158"/>
      <c r="E98" s="115"/>
      <c r="F98" s="158"/>
      <c r="G98" s="114"/>
      <c r="H98" s="8"/>
      <c r="I98" s="114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</row>
    <row r="99" spans="1:24" ht="15" customHeight="1" x14ac:dyDescent="0.25">
      <c r="A99" s="192">
        <v>90</v>
      </c>
      <c r="B99" s="113"/>
      <c r="C99" s="113"/>
      <c r="D99" s="158"/>
      <c r="E99" s="115"/>
      <c r="F99" s="158"/>
      <c r="G99" s="114"/>
      <c r="H99" s="8"/>
      <c r="I99" s="136"/>
    </row>
    <row r="100" spans="1:24" ht="15" customHeight="1" x14ac:dyDescent="0.25">
      <c r="A100" s="192">
        <v>91</v>
      </c>
      <c r="B100" s="165"/>
      <c r="C100" s="165"/>
      <c r="D100" s="136"/>
      <c r="E100" s="167"/>
      <c r="F100" s="136"/>
      <c r="G100" s="136"/>
      <c r="H100" s="168"/>
      <c r="I100" s="136"/>
    </row>
    <row r="101" spans="1:24" ht="15" customHeight="1" x14ac:dyDescent="0.25">
      <c r="A101" s="192">
        <v>92</v>
      </c>
      <c r="B101" s="165"/>
      <c r="C101" s="165"/>
      <c r="D101" s="136"/>
      <c r="E101" s="167"/>
      <c r="F101" s="136"/>
      <c r="G101" s="136"/>
      <c r="H101" s="168"/>
      <c r="I101" s="136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</row>
    <row r="102" spans="1:24" ht="15" customHeight="1" x14ac:dyDescent="0.25">
      <c r="A102" s="192">
        <v>93</v>
      </c>
      <c r="B102" s="165"/>
      <c r="C102" s="165"/>
      <c r="D102" s="136"/>
      <c r="E102" s="167"/>
      <c r="F102" s="136"/>
      <c r="G102" s="136"/>
      <c r="H102" s="168"/>
      <c r="I102" s="136"/>
    </row>
    <row r="103" spans="1:24" ht="15" customHeight="1" x14ac:dyDescent="0.25">
      <c r="A103" s="192">
        <v>94</v>
      </c>
      <c r="B103" s="165"/>
      <c r="C103" s="165"/>
      <c r="D103" s="136"/>
      <c r="E103" s="167"/>
      <c r="F103" s="136"/>
      <c r="G103" s="136"/>
      <c r="H103" s="168"/>
      <c r="I103" s="136"/>
    </row>
    <row r="104" spans="1:24" ht="15" customHeight="1" x14ac:dyDescent="0.25">
      <c r="A104" s="192">
        <v>95</v>
      </c>
      <c r="B104" s="113"/>
      <c r="C104" s="113"/>
      <c r="D104" s="158"/>
      <c r="E104" s="115"/>
      <c r="F104" s="158"/>
      <c r="G104" s="114"/>
      <c r="H104" s="8"/>
      <c r="I104" s="136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</row>
    <row r="105" spans="1:24" ht="15" customHeight="1" x14ac:dyDescent="0.25">
      <c r="A105" s="192">
        <v>96</v>
      </c>
      <c r="B105" s="113"/>
      <c r="C105" s="113"/>
      <c r="D105" s="158"/>
      <c r="E105" s="115"/>
      <c r="F105" s="158"/>
      <c r="G105" s="114"/>
      <c r="H105" s="8"/>
      <c r="I105" s="136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</row>
    <row r="106" spans="1:24" s="76" customFormat="1" ht="15" customHeight="1" x14ac:dyDescent="0.25">
      <c r="A106" s="192">
        <v>97</v>
      </c>
      <c r="B106" s="113"/>
      <c r="C106" s="113"/>
      <c r="D106" s="158"/>
      <c r="E106" s="115"/>
      <c r="F106" s="158"/>
      <c r="G106" s="114"/>
      <c r="H106" s="8"/>
      <c r="I106" s="136"/>
    </row>
    <row r="107" spans="1:24" s="76" customFormat="1" ht="15" customHeight="1" x14ac:dyDescent="0.25">
      <c r="A107" s="192">
        <v>98</v>
      </c>
      <c r="B107" s="113"/>
      <c r="C107" s="113"/>
      <c r="D107" s="158"/>
      <c r="E107" s="115"/>
      <c r="F107" s="158"/>
      <c r="G107" s="114"/>
      <c r="H107" s="8"/>
      <c r="I107" s="114"/>
    </row>
    <row r="108" spans="1:24" s="76" customFormat="1" ht="15" customHeight="1" x14ac:dyDescent="0.25">
      <c r="A108" s="192">
        <v>99</v>
      </c>
      <c r="B108" s="113"/>
      <c r="C108" s="113"/>
      <c r="D108" s="158"/>
      <c r="E108" s="115"/>
      <c r="F108" s="158"/>
      <c r="G108" s="114"/>
      <c r="H108" s="8"/>
      <c r="I108" s="136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ht="15" customHeight="1" thickBot="1" x14ac:dyDescent="0.3">
      <c r="A109" s="193">
        <v>100</v>
      </c>
      <c r="B109" s="204"/>
      <c r="C109" s="204"/>
      <c r="D109" s="212"/>
      <c r="E109" s="213"/>
      <c r="F109" s="212"/>
      <c r="G109" s="205"/>
      <c r="H109" s="214"/>
      <c r="I109" s="205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</row>
    <row r="110" spans="1:24" ht="15" customHeight="1" x14ac:dyDescent="0.25">
      <c r="A110" s="200">
        <v>101</v>
      </c>
      <c r="B110" s="201"/>
      <c r="C110" s="201"/>
      <c r="D110" s="190"/>
      <c r="E110" s="215"/>
      <c r="F110" s="190"/>
      <c r="G110" s="190"/>
      <c r="H110" s="202"/>
      <c r="I110" s="190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</row>
    <row r="111" spans="1:24" s="28" customFormat="1" ht="15" customHeight="1" x14ac:dyDescent="0.25">
      <c r="A111" s="192">
        <v>102</v>
      </c>
      <c r="B111" s="113"/>
      <c r="C111" s="113"/>
      <c r="D111" s="114"/>
      <c r="E111" s="160"/>
      <c r="F111" s="114"/>
      <c r="G111" s="114"/>
      <c r="H111" s="55"/>
      <c r="I111" s="114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</row>
    <row r="112" spans="1:24" ht="16.5" customHeight="1" x14ac:dyDescent="0.25">
      <c r="A112" s="192">
        <v>103</v>
      </c>
      <c r="B112" s="113"/>
      <c r="C112" s="113"/>
      <c r="D112" s="114"/>
      <c r="E112" s="160"/>
      <c r="F112" s="114"/>
      <c r="G112" s="114"/>
      <c r="H112" s="55"/>
      <c r="I112" s="114"/>
    </row>
    <row r="113" spans="1:24" s="76" customFormat="1" ht="15" customHeight="1" x14ac:dyDescent="0.25">
      <c r="A113" s="192">
        <v>104</v>
      </c>
      <c r="B113" s="113"/>
      <c r="C113" s="113"/>
      <c r="D113" s="114"/>
      <c r="E113" s="160"/>
      <c r="F113" s="114"/>
      <c r="G113" s="114"/>
      <c r="H113" s="55"/>
      <c r="I113" s="114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s="76" customFormat="1" ht="15" customHeight="1" x14ac:dyDescent="0.25">
      <c r="A114" s="192">
        <v>105</v>
      </c>
      <c r="B114" s="113"/>
      <c r="C114" s="113"/>
      <c r="D114" s="114"/>
      <c r="E114" s="115"/>
      <c r="F114" s="114"/>
      <c r="G114" s="114"/>
      <c r="H114" s="55"/>
      <c r="I114" s="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s="76" customFormat="1" ht="15" customHeight="1" x14ac:dyDescent="0.25">
      <c r="A115" s="192">
        <v>106</v>
      </c>
      <c r="B115" s="113"/>
      <c r="C115" s="113"/>
      <c r="D115" s="114"/>
      <c r="E115" s="115"/>
      <c r="F115" s="114"/>
      <c r="G115" s="114"/>
      <c r="H115" s="55"/>
      <c r="I115" s="114"/>
    </row>
    <row r="116" spans="1:24" ht="15" customHeight="1" x14ac:dyDescent="0.25">
      <c r="A116" s="192">
        <v>107</v>
      </c>
      <c r="B116" s="113"/>
      <c r="C116" s="113"/>
      <c r="D116" s="114"/>
      <c r="E116" s="115"/>
      <c r="F116" s="114"/>
      <c r="G116" s="114"/>
      <c r="H116" s="55"/>
      <c r="I116" s="114"/>
    </row>
    <row r="117" spans="1:24" ht="15" customHeight="1" x14ac:dyDescent="0.25">
      <c r="A117" s="192">
        <v>108</v>
      </c>
      <c r="B117" s="113"/>
      <c r="C117" s="113"/>
      <c r="D117" s="114"/>
      <c r="E117" s="115"/>
      <c r="F117" s="114"/>
      <c r="G117" s="114"/>
      <c r="H117" s="55"/>
      <c r="I117" s="114"/>
    </row>
    <row r="118" spans="1:24" s="28" customFormat="1" ht="15" customHeight="1" x14ac:dyDescent="0.25">
      <c r="A118" s="192">
        <v>109</v>
      </c>
      <c r="B118" s="113"/>
      <c r="C118" s="113"/>
      <c r="D118" s="114"/>
      <c r="E118" s="115"/>
      <c r="F118" s="114"/>
      <c r="G118" s="114"/>
      <c r="H118" s="55"/>
      <c r="I118" s="114"/>
    </row>
    <row r="119" spans="1:24" s="76" customFormat="1" ht="15" customHeight="1" x14ac:dyDescent="0.25">
      <c r="A119" s="192">
        <v>110</v>
      </c>
      <c r="B119" s="113"/>
      <c r="C119" s="113"/>
      <c r="D119" s="114"/>
      <c r="E119" s="115"/>
      <c r="F119" s="114"/>
      <c r="G119" s="114"/>
      <c r="H119" s="55"/>
      <c r="I119" s="114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s="76" customFormat="1" ht="15" customHeight="1" x14ac:dyDescent="0.25">
      <c r="A120" s="192">
        <v>111</v>
      </c>
      <c r="B120" s="113"/>
      <c r="C120" s="113"/>
      <c r="D120" s="114"/>
      <c r="E120" s="115"/>
      <c r="F120" s="114"/>
      <c r="G120" s="114"/>
      <c r="H120" s="55"/>
      <c r="I120" s="114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s="76" customFormat="1" ht="15" customHeight="1" x14ac:dyDescent="0.25">
      <c r="A121" s="192">
        <v>112</v>
      </c>
      <c r="B121" s="113"/>
      <c r="C121" s="113"/>
      <c r="D121" s="114"/>
      <c r="E121" s="115"/>
      <c r="F121" s="114"/>
      <c r="G121" s="114"/>
      <c r="H121" s="55"/>
      <c r="I121" s="114"/>
    </row>
    <row r="122" spans="1:24" s="76" customFormat="1" ht="15" customHeight="1" x14ac:dyDescent="0.25">
      <c r="A122" s="192">
        <v>113</v>
      </c>
      <c r="B122" s="165"/>
      <c r="C122" s="165"/>
      <c r="D122" s="136"/>
      <c r="E122" s="167"/>
      <c r="F122" s="136"/>
      <c r="G122" s="136"/>
      <c r="H122" s="168"/>
      <c r="I122" s="136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s="76" customFormat="1" ht="15" customHeight="1" x14ac:dyDescent="0.25">
      <c r="A123" s="192">
        <v>114</v>
      </c>
      <c r="B123" s="165"/>
      <c r="C123" s="165"/>
      <c r="D123" s="136"/>
      <c r="E123" s="167"/>
      <c r="F123" s="136"/>
      <c r="G123" s="136"/>
      <c r="H123" s="168"/>
      <c r="I123" s="136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s="76" customFormat="1" ht="15" customHeight="1" x14ac:dyDescent="0.25">
      <c r="A124" s="192">
        <v>115</v>
      </c>
      <c r="B124" s="165"/>
      <c r="C124" s="165"/>
      <c r="D124" s="136"/>
      <c r="E124" s="167"/>
      <c r="F124" s="136"/>
      <c r="G124" s="136"/>
      <c r="H124" s="168"/>
      <c r="I124" s="136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s="76" customFormat="1" ht="15" customHeight="1" x14ac:dyDescent="0.25">
      <c r="A125" s="192">
        <v>116</v>
      </c>
      <c r="B125" s="113"/>
      <c r="C125" s="113"/>
      <c r="D125" s="156"/>
      <c r="E125" s="115"/>
      <c r="F125" s="156"/>
      <c r="G125" s="114"/>
      <c r="H125" s="55"/>
      <c r="I125" s="114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s="76" customFormat="1" ht="15" customHeight="1" x14ac:dyDescent="0.25">
      <c r="A126" s="192">
        <v>117</v>
      </c>
      <c r="B126" s="113"/>
      <c r="C126" s="113"/>
      <c r="D126" s="156"/>
      <c r="E126" s="115"/>
      <c r="F126" s="156"/>
      <c r="G126" s="114"/>
      <c r="H126" s="55"/>
      <c r="I126" s="114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s="76" customFormat="1" ht="15" customHeight="1" x14ac:dyDescent="0.25">
      <c r="A127" s="192">
        <v>118</v>
      </c>
      <c r="B127" s="113"/>
      <c r="C127" s="113"/>
      <c r="D127" s="156"/>
      <c r="E127" s="115"/>
      <c r="F127" s="156"/>
      <c r="G127" s="114"/>
      <c r="H127" s="55"/>
      <c r="I127" s="114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</row>
    <row r="128" spans="1:24" s="76" customFormat="1" ht="15" customHeight="1" x14ac:dyDescent="0.25">
      <c r="A128" s="192">
        <v>119</v>
      </c>
      <c r="B128" s="113"/>
      <c r="C128" s="113"/>
      <c r="D128" s="156"/>
      <c r="E128" s="115"/>
      <c r="F128" s="156"/>
      <c r="G128" s="114"/>
      <c r="H128" s="55"/>
      <c r="I128" s="114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</row>
    <row r="129" spans="1:24" s="76" customFormat="1" ht="15" customHeight="1" thickBot="1" x14ac:dyDescent="0.3">
      <c r="A129" s="193">
        <v>120</v>
      </c>
      <c r="B129" s="204"/>
      <c r="C129" s="204"/>
      <c r="D129" s="216"/>
      <c r="E129" s="213"/>
      <c r="F129" s="216"/>
      <c r="G129" s="205"/>
      <c r="H129" s="207"/>
      <c r="I129" s="205"/>
    </row>
    <row r="130" spans="1:24" s="76" customFormat="1" ht="15" customHeight="1" x14ac:dyDescent="0.25">
      <c r="A130" s="200">
        <v>121</v>
      </c>
      <c r="B130" s="208"/>
      <c r="C130" s="208"/>
      <c r="D130" s="190"/>
      <c r="E130" s="220"/>
      <c r="F130" s="190"/>
      <c r="G130" s="211"/>
      <c r="H130" s="189"/>
      <c r="I130" s="19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s="76" customFormat="1" ht="15" customHeight="1" x14ac:dyDescent="0.25">
      <c r="A131" s="192">
        <v>122</v>
      </c>
      <c r="B131" s="157"/>
      <c r="C131" s="157"/>
      <c r="D131" s="114"/>
      <c r="E131" s="161"/>
      <c r="F131" s="114"/>
      <c r="G131" s="156"/>
      <c r="H131" s="8"/>
      <c r="I131" s="114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ht="15" customHeight="1" x14ac:dyDescent="0.25">
      <c r="A132" s="192">
        <v>123</v>
      </c>
      <c r="B132" s="157"/>
      <c r="C132" s="157"/>
      <c r="D132" s="114"/>
      <c r="E132" s="161"/>
      <c r="F132" s="114"/>
      <c r="G132" s="156"/>
      <c r="H132" s="8"/>
      <c r="I132" s="114"/>
    </row>
    <row r="133" spans="1:24" ht="15" customHeight="1" x14ac:dyDescent="0.25">
      <c r="A133" s="192">
        <v>124</v>
      </c>
      <c r="B133" s="157"/>
      <c r="C133" s="157"/>
      <c r="D133" s="114"/>
      <c r="E133" s="161"/>
      <c r="F133" s="114"/>
      <c r="G133" s="156"/>
      <c r="H133" s="8"/>
      <c r="I133" s="114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</row>
    <row r="134" spans="1:24" ht="15" customHeight="1" x14ac:dyDescent="0.25">
      <c r="A134" s="192">
        <v>125</v>
      </c>
      <c r="B134" s="157"/>
      <c r="C134" s="157"/>
      <c r="D134" s="114"/>
      <c r="E134" s="161"/>
      <c r="F134" s="115"/>
      <c r="G134" s="114"/>
      <c r="H134" s="8"/>
      <c r="I134" s="114"/>
    </row>
    <row r="135" spans="1:24" ht="15" customHeight="1" x14ac:dyDescent="0.25">
      <c r="A135" s="192">
        <v>126</v>
      </c>
      <c r="B135" s="157"/>
      <c r="C135" s="157"/>
      <c r="D135" s="114"/>
      <c r="E135" s="161"/>
      <c r="F135" s="115"/>
      <c r="G135" s="114"/>
      <c r="H135" s="8"/>
      <c r="I135" s="114"/>
    </row>
    <row r="136" spans="1:24" ht="15" customHeight="1" x14ac:dyDescent="0.25">
      <c r="A136" s="192">
        <v>127</v>
      </c>
      <c r="B136" s="157"/>
      <c r="C136" s="157"/>
      <c r="D136" s="156"/>
      <c r="E136" s="161"/>
      <c r="F136" s="156"/>
      <c r="G136" s="114"/>
      <c r="H136" s="8"/>
      <c r="I136" s="114"/>
    </row>
    <row r="137" spans="1:24" ht="15" customHeight="1" x14ac:dyDescent="0.25">
      <c r="A137" s="192">
        <v>128</v>
      </c>
      <c r="B137" s="157"/>
      <c r="C137" s="157"/>
      <c r="D137" s="156"/>
      <c r="E137" s="161"/>
      <c r="F137" s="156"/>
      <c r="G137" s="114"/>
      <c r="H137" s="8"/>
      <c r="I137" s="114"/>
    </row>
    <row r="138" spans="1:24" ht="15" customHeight="1" x14ac:dyDescent="0.25">
      <c r="A138" s="192">
        <v>129</v>
      </c>
      <c r="B138" s="157"/>
      <c r="C138" s="157"/>
      <c r="D138" s="156"/>
      <c r="E138" s="161"/>
      <c r="F138" s="156"/>
      <c r="G138" s="114"/>
      <c r="H138" s="8"/>
      <c r="I138" s="114"/>
    </row>
    <row r="139" spans="1:24" ht="15" customHeight="1" x14ac:dyDescent="0.25">
      <c r="A139" s="192">
        <v>130</v>
      </c>
      <c r="B139" s="157"/>
      <c r="C139" s="157"/>
      <c r="D139" s="156"/>
      <c r="E139" s="161"/>
      <c r="F139" s="156"/>
      <c r="G139" s="114"/>
      <c r="H139" s="8"/>
      <c r="I139" s="114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</row>
    <row r="140" spans="1:24" ht="15" customHeight="1" x14ac:dyDescent="0.25">
      <c r="A140" s="192">
        <v>131</v>
      </c>
      <c r="B140" s="157"/>
      <c r="C140" s="157"/>
      <c r="D140" s="156"/>
      <c r="E140" s="161"/>
      <c r="F140" s="115"/>
      <c r="G140" s="115"/>
      <c r="H140" s="8"/>
      <c r="I140" s="114"/>
    </row>
    <row r="141" spans="1:24" ht="15" customHeight="1" x14ac:dyDescent="0.25">
      <c r="A141" s="192">
        <v>132</v>
      </c>
      <c r="B141" s="165"/>
      <c r="C141" s="165"/>
      <c r="D141" s="136"/>
      <c r="E141" s="175"/>
      <c r="F141" s="167"/>
      <c r="G141" s="136"/>
      <c r="H141" s="169"/>
      <c r="I141" s="136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</row>
    <row r="142" spans="1:24" s="103" customFormat="1" ht="15" customHeight="1" x14ac:dyDescent="0.25">
      <c r="A142" s="192">
        <v>133</v>
      </c>
      <c r="B142" s="165"/>
      <c r="C142" s="165"/>
      <c r="D142" s="136"/>
      <c r="E142" s="175"/>
      <c r="F142" s="136"/>
      <c r="G142" s="136"/>
      <c r="H142" s="169"/>
      <c r="I142" s="136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s="103" customFormat="1" ht="15" customHeight="1" x14ac:dyDescent="0.25">
      <c r="A143" s="192">
        <v>134</v>
      </c>
      <c r="B143" s="165"/>
      <c r="C143" s="165"/>
      <c r="D143" s="136"/>
      <c r="E143" s="175"/>
      <c r="F143" s="136"/>
      <c r="G143" s="136"/>
      <c r="H143" s="169"/>
      <c r="I143" s="136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s="102" customFormat="1" ht="13.5" customHeight="1" x14ac:dyDescent="0.25">
      <c r="A144" s="192">
        <v>135</v>
      </c>
      <c r="B144" s="165"/>
      <c r="C144" s="165"/>
      <c r="D144" s="136"/>
      <c r="E144" s="175"/>
      <c r="F144" s="136"/>
      <c r="G144" s="136"/>
      <c r="H144" s="169"/>
      <c r="I144" s="136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</row>
    <row r="145" spans="1:24" s="76" customFormat="1" ht="15" customHeight="1" x14ac:dyDescent="0.25">
      <c r="A145" s="192">
        <v>136</v>
      </c>
      <c r="B145" s="165"/>
      <c r="C145" s="165"/>
      <c r="D145" s="136"/>
      <c r="E145" s="175"/>
      <c r="F145" s="136"/>
      <c r="G145" s="136"/>
      <c r="H145" s="169"/>
      <c r="I145" s="136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s="76" customFormat="1" ht="15" customHeight="1" x14ac:dyDescent="0.25">
      <c r="A146" s="192">
        <v>137</v>
      </c>
      <c r="B146" s="165"/>
      <c r="C146" s="165"/>
      <c r="D146" s="136"/>
      <c r="E146" s="175"/>
      <c r="F146" s="167"/>
      <c r="G146" s="136"/>
      <c r="H146" s="169"/>
      <c r="I146" s="136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</row>
    <row r="147" spans="1:24" s="102" customFormat="1" ht="15.75" customHeight="1" x14ac:dyDescent="0.25">
      <c r="A147" s="192">
        <v>138</v>
      </c>
      <c r="B147" s="113"/>
      <c r="C147" s="159"/>
      <c r="D147" s="114"/>
      <c r="E147" s="161"/>
      <c r="F147" s="115"/>
      <c r="G147" s="114"/>
      <c r="H147" s="8"/>
      <c r="I147" s="114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s="73" customFormat="1" ht="15" customHeight="1" x14ac:dyDescent="0.25">
      <c r="A148" s="192">
        <v>139</v>
      </c>
      <c r="B148" s="113"/>
      <c r="C148" s="159"/>
      <c r="D148" s="114"/>
      <c r="E148" s="161"/>
      <c r="F148" s="115"/>
      <c r="G148" s="114"/>
      <c r="H148" s="8"/>
      <c r="I148" s="114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s="73" customFormat="1" ht="15" customHeight="1" x14ac:dyDescent="0.25">
      <c r="A149" s="192">
        <v>140</v>
      </c>
      <c r="B149" s="113"/>
      <c r="C149" s="159"/>
      <c r="D149" s="114"/>
      <c r="E149" s="161"/>
      <c r="F149" s="156"/>
      <c r="G149" s="114"/>
      <c r="H149" s="8"/>
      <c r="I149" s="114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</row>
    <row r="150" spans="1:24" s="73" customFormat="1" ht="15" customHeight="1" x14ac:dyDescent="0.25">
      <c r="A150" s="192">
        <v>141</v>
      </c>
      <c r="B150" s="113"/>
      <c r="C150" s="159"/>
      <c r="D150" s="114"/>
      <c r="E150" s="161"/>
      <c r="F150" s="111"/>
      <c r="G150" s="111"/>
      <c r="H150" s="8"/>
      <c r="I150" s="114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</row>
    <row r="151" spans="1:24" ht="15" customHeight="1" x14ac:dyDescent="0.25">
      <c r="A151" s="192">
        <v>142</v>
      </c>
      <c r="B151" s="172"/>
      <c r="C151" s="172"/>
      <c r="D151" s="166"/>
      <c r="E151" s="175"/>
      <c r="F151" s="166"/>
      <c r="G151" s="136"/>
      <c r="H151" s="169"/>
      <c r="I151" s="13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</row>
    <row r="152" spans="1:24" ht="15" customHeight="1" x14ac:dyDescent="0.25">
      <c r="A152" s="192">
        <v>143</v>
      </c>
      <c r="B152" s="172"/>
      <c r="C152" s="172"/>
      <c r="D152" s="166"/>
      <c r="E152" s="175"/>
      <c r="F152" s="136"/>
      <c r="G152" s="136"/>
      <c r="H152" s="169"/>
      <c r="I152" s="136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</row>
    <row r="153" spans="1:24" ht="15" customHeight="1" x14ac:dyDescent="0.25">
      <c r="A153" s="192">
        <v>144</v>
      </c>
      <c r="B153" s="172"/>
      <c r="C153" s="172"/>
      <c r="D153" s="166"/>
      <c r="E153" s="175"/>
      <c r="F153" s="166"/>
      <c r="G153" s="136"/>
      <c r="H153" s="169"/>
      <c r="I153" s="136"/>
    </row>
    <row r="154" spans="1:24" s="76" customFormat="1" ht="15" customHeight="1" x14ac:dyDescent="0.25">
      <c r="A154" s="191">
        <v>145</v>
      </c>
      <c r="B154" s="172"/>
      <c r="C154" s="172"/>
      <c r="D154" s="166"/>
      <c r="E154" s="175"/>
      <c r="F154" s="136"/>
      <c r="G154" s="136"/>
      <c r="H154" s="169"/>
      <c r="I154" s="136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s="76" customFormat="1" ht="15" customHeight="1" x14ac:dyDescent="0.25">
      <c r="A155" s="191">
        <v>146</v>
      </c>
      <c r="B155" s="165"/>
      <c r="C155" s="165"/>
      <c r="D155" s="136"/>
      <c r="E155" s="175"/>
      <c r="F155" s="136"/>
      <c r="G155" s="136"/>
      <c r="H155" s="169"/>
      <c r="I155" s="136"/>
    </row>
    <row r="156" spans="1:24" s="76" customFormat="1" ht="15" customHeight="1" x14ac:dyDescent="0.25">
      <c r="A156" s="191">
        <v>147</v>
      </c>
      <c r="B156" s="165"/>
      <c r="C156" s="165"/>
      <c r="D156" s="136"/>
      <c r="E156" s="175"/>
      <c r="F156" s="136"/>
      <c r="G156" s="136"/>
      <c r="H156" s="169"/>
      <c r="I156" s="13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13.5" customHeight="1" x14ac:dyDescent="0.25">
      <c r="A157" s="191">
        <v>148</v>
      </c>
      <c r="B157" s="165"/>
      <c r="C157" s="165"/>
      <c r="D157" s="136"/>
      <c r="E157" s="175"/>
      <c r="F157" s="136"/>
      <c r="G157" s="136"/>
      <c r="H157" s="169"/>
      <c r="I157" s="136"/>
    </row>
    <row r="158" spans="1:24" ht="15" customHeight="1" thickBot="1" x14ac:dyDescent="0.3">
      <c r="A158" s="221">
        <v>149</v>
      </c>
      <c r="B158" s="194"/>
      <c r="C158" s="194"/>
      <c r="D158" s="197"/>
      <c r="E158" s="222"/>
      <c r="F158" s="197"/>
      <c r="G158" s="197"/>
      <c r="H158" s="199"/>
      <c r="I158" s="197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</row>
    <row r="159" spans="1:24" ht="15" customHeight="1" x14ac:dyDescent="0.25">
      <c r="A159" s="185">
        <v>150</v>
      </c>
      <c r="B159" s="224"/>
      <c r="C159" s="225"/>
      <c r="D159" s="203"/>
      <c r="E159" s="226"/>
      <c r="F159" s="203"/>
      <c r="G159" s="203"/>
      <c r="H159" s="227"/>
      <c r="I159" s="203"/>
    </row>
    <row r="160" spans="1:24" ht="15" customHeight="1" x14ac:dyDescent="0.25">
      <c r="A160" s="191">
        <v>151</v>
      </c>
      <c r="B160" s="170"/>
      <c r="C160" s="165"/>
      <c r="D160" s="136"/>
      <c r="E160" s="167"/>
      <c r="F160" s="136"/>
      <c r="G160" s="136"/>
      <c r="H160" s="168"/>
      <c r="I160" s="136"/>
    </row>
    <row r="161" spans="1:24" ht="13.5" customHeight="1" x14ac:dyDescent="0.25">
      <c r="A161" s="191">
        <v>152</v>
      </c>
      <c r="B161" s="176"/>
      <c r="C161" s="165"/>
      <c r="D161" s="136"/>
      <c r="E161" s="167"/>
      <c r="F161" s="136"/>
      <c r="G161" s="136"/>
      <c r="H161" s="168"/>
      <c r="I161" s="136"/>
    </row>
    <row r="162" spans="1:24" ht="15" customHeight="1" x14ac:dyDescent="0.25">
      <c r="A162" s="191">
        <v>153</v>
      </c>
      <c r="B162" s="176"/>
      <c r="C162" s="165"/>
      <c r="D162" s="177"/>
      <c r="E162" s="167"/>
      <c r="F162" s="177"/>
      <c r="G162" s="136"/>
      <c r="H162" s="168"/>
      <c r="I162" s="136"/>
    </row>
    <row r="163" spans="1:24" ht="13.5" customHeight="1" x14ac:dyDescent="0.25">
      <c r="A163" s="191">
        <v>154</v>
      </c>
      <c r="B163" s="176"/>
      <c r="C163" s="165"/>
      <c r="D163" s="177"/>
      <c r="E163" s="167"/>
      <c r="F163" s="177"/>
      <c r="G163" s="136"/>
      <c r="H163" s="168"/>
      <c r="I163" s="136"/>
    </row>
    <row r="164" spans="1:24" ht="13.5" customHeight="1" x14ac:dyDescent="0.25">
      <c r="A164" s="191">
        <v>155</v>
      </c>
      <c r="B164" s="176"/>
      <c r="C164" s="165"/>
      <c r="D164" s="177"/>
      <c r="E164" s="167"/>
      <c r="F164" s="177"/>
      <c r="G164" s="136"/>
      <c r="H164" s="168"/>
      <c r="I164" s="136"/>
    </row>
    <row r="165" spans="1:24" ht="13.5" customHeight="1" x14ac:dyDescent="0.25">
      <c r="A165" s="191">
        <v>156</v>
      </c>
      <c r="B165" s="178"/>
      <c r="C165" s="178"/>
      <c r="D165" s="167"/>
      <c r="E165" s="136"/>
      <c r="F165" s="167"/>
      <c r="G165" s="167"/>
      <c r="H165" s="168"/>
      <c r="I165" s="136"/>
    </row>
    <row r="166" spans="1:24" ht="15" customHeight="1" thickBot="1" x14ac:dyDescent="0.3">
      <c r="A166" s="221">
        <v>157</v>
      </c>
      <c r="B166" s="228"/>
      <c r="C166" s="228"/>
      <c r="D166" s="196"/>
      <c r="E166" s="197"/>
      <c r="F166" s="196"/>
      <c r="G166" s="196"/>
      <c r="H166" s="198"/>
      <c r="I166" s="197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</row>
    <row r="167" spans="1:24" ht="15" customHeight="1" x14ac:dyDescent="0.25">
      <c r="A167" s="217">
        <v>158</v>
      </c>
      <c r="B167" s="223"/>
      <c r="C167" s="223"/>
      <c r="D167" s="218"/>
      <c r="E167" s="184"/>
      <c r="F167" s="218"/>
      <c r="G167" s="218"/>
      <c r="H167" s="219"/>
      <c r="I167" s="184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</row>
    <row r="168" spans="1:24" ht="15" customHeight="1" x14ac:dyDescent="0.25">
      <c r="A168" s="79">
        <v>159</v>
      </c>
      <c r="B168" s="110"/>
      <c r="C168" s="118"/>
      <c r="D168" s="111"/>
      <c r="E168" s="112"/>
      <c r="F168" s="119"/>
      <c r="G168" s="111"/>
      <c r="H168" s="8" t="e">
        <f>#REF!&amp;#REF!</f>
        <v>#REF!</v>
      </c>
      <c r="I168" s="114"/>
    </row>
    <row r="169" spans="1:24" ht="15" customHeight="1" x14ac:dyDescent="0.25">
      <c r="A169" s="79">
        <v>160</v>
      </c>
      <c r="B169" s="113"/>
      <c r="C169" s="113"/>
      <c r="D169" s="114"/>
      <c r="E169" s="115"/>
      <c r="F169" s="114"/>
      <c r="G169" s="114"/>
      <c r="H169" s="55" t="e">
        <f>#REF!&amp;#REF!</f>
        <v>#REF!</v>
      </c>
      <c r="I169" s="114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</row>
    <row r="170" spans="1:24" s="99" customFormat="1" ht="15" customHeight="1" x14ac:dyDescent="0.25">
      <c r="A170" s="79">
        <v>161</v>
      </c>
      <c r="B170" s="113"/>
      <c r="C170" s="113"/>
      <c r="D170" s="114"/>
      <c r="E170" s="115"/>
      <c r="F170" s="114"/>
      <c r="G170" s="114"/>
      <c r="H170" s="55" t="e">
        <f>#REF!&amp;#REF!</f>
        <v>#REF!</v>
      </c>
      <c r="I170" s="114"/>
    </row>
    <row r="171" spans="1:24" s="99" customFormat="1" ht="15" customHeight="1" x14ac:dyDescent="0.25">
      <c r="A171" s="79">
        <v>162</v>
      </c>
      <c r="B171" s="113"/>
      <c r="C171" s="113"/>
      <c r="D171" s="114"/>
      <c r="E171" s="115"/>
      <c r="F171" s="114"/>
      <c r="G171" s="114"/>
      <c r="H171" s="55" t="e">
        <f>#REF!&amp;#REF!</f>
        <v>#REF!</v>
      </c>
      <c r="I171" s="114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</row>
    <row r="172" spans="1:24" s="99" customFormat="1" ht="15" customHeight="1" x14ac:dyDescent="0.25">
      <c r="A172" s="79">
        <v>163</v>
      </c>
      <c r="B172" s="113"/>
      <c r="C172" s="113"/>
      <c r="D172" s="114"/>
      <c r="E172" s="115"/>
      <c r="F172" s="114"/>
      <c r="G172" s="114"/>
      <c r="H172" s="55" t="e">
        <f>#REF!&amp;#REF!</f>
        <v>#REF!</v>
      </c>
      <c r="I172" s="114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</row>
    <row r="173" spans="1:24" s="75" customFormat="1" x14ac:dyDescent="0.25">
      <c r="A173" s="81"/>
      <c r="B173" s="113"/>
      <c r="C173" s="113"/>
      <c r="D173" s="114"/>
      <c r="E173" s="115"/>
      <c r="F173" s="114"/>
      <c r="G173" s="114"/>
      <c r="H173" s="55" t="e">
        <f>#REF!&amp;#REF!</f>
        <v>#REF!</v>
      </c>
      <c r="I173" s="135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</row>
    <row r="174" spans="1:24" x14ac:dyDescent="0.25">
      <c r="B174" s="113"/>
      <c r="C174" s="113"/>
      <c r="D174" s="114"/>
      <c r="E174" s="115"/>
      <c r="F174" s="114"/>
      <c r="G174" s="114"/>
      <c r="H174" s="55" t="e">
        <f>#REF!&amp;#REF!</f>
        <v>#REF!</v>
      </c>
    </row>
    <row r="175" spans="1:24" x14ac:dyDescent="0.25">
      <c r="A175" s="93" t="s">
        <v>29</v>
      </c>
    </row>
    <row r="176" spans="1:24" x14ac:dyDescent="0.25">
      <c r="A176" s="83"/>
      <c r="B176" s="121"/>
      <c r="C176" s="121"/>
      <c r="D176" s="121"/>
      <c r="E176" s="121"/>
    </row>
    <row r="177" spans="1:24" x14ac:dyDescent="0.25">
      <c r="A177" s="83"/>
      <c r="B177" s="122" t="e">
        <f>VLOOKUP($A176,_TAB1,2,FALSE)</f>
        <v>#N/A</v>
      </c>
      <c r="C177" s="122" t="e">
        <f>VLOOKUP($A176,_TAB1,3,FALSE)</f>
        <v>#N/A</v>
      </c>
      <c r="D177" s="123" t="e">
        <f>VLOOKUP($A176,_TAB1,4,FALSE)</f>
        <v>#N/A</v>
      </c>
      <c r="E177" s="123" t="e">
        <f>VLOOKUP($A176,_TAB1,5,FALSE)</f>
        <v>#N/A</v>
      </c>
    </row>
    <row r="178" spans="1:24" s="74" customFormat="1" x14ac:dyDescent="0.25">
      <c r="A178" s="83"/>
      <c r="B178" s="122" t="e">
        <f>VLOOKUP($A177,_TAB1,2,FALSE)</f>
        <v>#N/A</v>
      </c>
      <c r="C178" s="122" t="e">
        <f>VLOOKUP($A177,_TAB1,3,FALSE)</f>
        <v>#N/A</v>
      </c>
      <c r="D178" s="123" t="e">
        <f>VLOOKUP($A177,_TAB1,4,FALSE)</f>
        <v>#N/A</v>
      </c>
      <c r="E178" s="123" t="e">
        <f>VLOOKUP($A177,_TAB1,5,FALSE)</f>
        <v>#N/A</v>
      </c>
      <c r="F178" s="120"/>
      <c r="G178" s="120"/>
      <c r="H178"/>
      <c r="I178" s="135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s="74" customFormat="1" x14ac:dyDescent="0.25">
      <c r="A179" s="83"/>
      <c r="B179" s="122" t="e">
        <f>VLOOKUP($A178,_TAB1,2,FALSE)</f>
        <v>#N/A</v>
      </c>
      <c r="C179" s="122" t="e">
        <f>VLOOKUP($A178,_TAB1,3,FALSE)</f>
        <v>#N/A</v>
      </c>
      <c r="D179" s="123" t="e">
        <f>VLOOKUP($A178,_TAB1,4,FALSE)</f>
        <v>#N/A</v>
      </c>
      <c r="E179" s="123" t="e">
        <f>VLOOKUP($A178,_TAB1,5,FALSE)</f>
        <v>#N/A</v>
      </c>
      <c r="F179" s="120"/>
      <c r="G179" s="120"/>
      <c r="H179"/>
      <c r="I179" s="135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s="74" customFormat="1" x14ac:dyDescent="0.25">
      <c r="A180" s="82"/>
      <c r="B180" s="122" t="e">
        <f>VLOOKUP($A179,_TAB1,2,FALSE)</f>
        <v>#N/A</v>
      </c>
      <c r="C180" s="122" t="e">
        <f>VLOOKUP($A179,_TAB1,3,FALSE)</f>
        <v>#N/A</v>
      </c>
      <c r="D180" s="123" t="e">
        <f>VLOOKUP($A179,_TAB1,4,FALSE)</f>
        <v>#N/A</v>
      </c>
      <c r="E180" s="123" t="e">
        <f>VLOOKUP($A179,_TAB1,5,FALSE)</f>
        <v>#N/A</v>
      </c>
      <c r="F180" s="120"/>
      <c r="G180" s="120"/>
      <c r="H180"/>
      <c r="I180" s="135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x14ac:dyDescent="0.25">
      <c r="A181" s="93" t="s">
        <v>30</v>
      </c>
    </row>
    <row r="182" spans="1:24" x14ac:dyDescent="0.25">
      <c r="A182" s="83"/>
      <c r="B182" s="121"/>
      <c r="C182" s="121"/>
      <c r="D182" s="121"/>
      <c r="E182" s="121"/>
    </row>
    <row r="183" spans="1:24" x14ac:dyDescent="0.25">
      <c r="A183" s="83"/>
      <c r="B183" s="122" t="e">
        <f>VLOOKUP($A182,_TAB1,2,FALSE)</f>
        <v>#N/A</v>
      </c>
      <c r="C183" s="122" t="e">
        <f>VLOOKUP($A182,_TAB1,3,FALSE)</f>
        <v>#N/A</v>
      </c>
      <c r="D183" s="123" t="e">
        <f>VLOOKUP($A182,_TAB1,4,FALSE)</f>
        <v>#N/A</v>
      </c>
      <c r="E183" s="123" t="e">
        <f>VLOOKUP($A182,_TAB1,5,FALSE)</f>
        <v>#N/A</v>
      </c>
    </row>
    <row r="184" spans="1:24" x14ac:dyDescent="0.25">
      <c r="A184" s="83"/>
      <c r="B184" s="122" t="e">
        <f>VLOOKUP($A183,_TAB1,2,FALSE)</f>
        <v>#N/A</v>
      </c>
      <c r="C184" s="122" t="e">
        <f>VLOOKUP($A183,_TAB1,3,FALSE)</f>
        <v>#N/A</v>
      </c>
      <c r="D184" s="123" t="e">
        <f>VLOOKUP($A183,_TAB1,4,FALSE)</f>
        <v>#N/A</v>
      </c>
      <c r="E184" s="123" t="e">
        <f>VLOOKUP($A183,_TAB1,5,FALSE)</f>
        <v>#N/A</v>
      </c>
    </row>
    <row r="185" spans="1:24" x14ac:dyDescent="0.25">
      <c r="A185" s="83"/>
      <c r="B185" s="122" t="e">
        <f>VLOOKUP($A184,_TAB1,2,FALSE)</f>
        <v>#N/A</v>
      </c>
      <c r="C185" s="122" t="e">
        <f>VLOOKUP($A184,_TAB1,3,FALSE)</f>
        <v>#N/A</v>
      </c>
      <c r="D185" s="123" t="e">
        <f>VLOOKUP($A184,_TAB1,4,FALSE)</f>
        <v>#N/A</v>
      </c>
      <c r="E185" s="123" t="e">
        <f>VLOOKUP($A184,_TAB1,5,FALSE)</f>
        <v>#N/A</v>
      </c>
    </row>
    <row r="186" spans="1:24" x14ac:dyDescent="0.25">
      <c r="B186" s="122" t="e">
        <f>VLOOKUP($A185,_TAB1,2,FALSE)</f>
        <v>#N/A</v>
      </c>
      <c r="C186" s="122" t="e">
        <f>VLOOKUP($A185,_TAB1,3,FALSE)</f>
        <v>#N/A</v>
      </c>
      <c r="D186" s="123" t="e">
        <f>VLOOKUP($A185,_TAB1,4,FALSE)</f>
        <v>#N/A</v>
      </c>
      <c r="E186" s="123" t="e">
        <f>VLOOKUP($A185,_TAB1,5,FALSE)</f>
        <v>#N/A</v>
      </c>
    </row>
    <row r="188" spans="1:24" x14ac:dyDescent="0.25">
      <c r="A188" s="79"/>
      <c r="I188" s="111"/>
    </row>
    <row r="189" spans="1:24" s="73" customFormat="1" ht="15" customHeight="1" x14ac:dyDescent="0.25">
      <c r="A189" s="72"/>
      <c r="B189" s="120"/>
      <c r="C189" s="120"/>
      <c r="D189" s="120"/>
      <c r="E189" s="120"/>
      <c r="F189" s="120"/>
      <c r="G189" s="120"/>
      <c r="H189"/>
      <c r="I189" s="111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</row>
    <row r="190" spans="1:24" s="73" customFormat="1" ht="15" customHeight="1" x14ac:dyDescent="0.25">
      <c r="A190" s="79"/>
      <c r="B190" s="110"/>
      <c r="C190" s="110"/>
      <c r="D190" s="111"/>
      <c r="E190" s="116"/>
      <c r="F190" s="111"/>
      <c r="G190" s="111"/>
      <c r="H190" s="8" t="e">
        <f>#REF!&amp;#REF!</f>
        <v>#REF!</v>
      </c>
      <c r="I190" s="111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</row>
    <row r="191" spans="1:24" s="73" customFormat="1" ht="15" customHeight="1" x14ac:dyDescent="0.25">
      <c r="A191" s="79"/>
      <c r="B191" s="110"/>
      <c r="C191" s="110"/>
      <c r="D191" s="111"/>
      <c r="E191" s="116"/>
      <c r="F191" s="111"/>
      <c r="G191" s="111"/>
      <c r="H191" s="8" t="e">
        <f>#REF!&amp;#REF!</f>
        <v>#REF!</v>
      </c>
      <c r="I191" s="111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</row>
    <row r="192" spans="1:24" s="73" customFormat="1" ht="15" customHeight="1" x14ac:dyDescent="0.25">
      <c r="A192" s="79"/>
      <c r="B192" s="110"/>
      <c r="C192" s="110"/>
      <c r="D192" s="111"/>
      <c r="E192" s="116"/>
      <c r="F192" s="111"/>
      <c r="G192" s="111"/>
      <c r="H192" s="8" t="e">
        <f>#REF!&amp;#REF!</f>
        <v>#REF!</v>
      </c>
      <c r="I192" s="111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</row>
    <row r="193" spans="1:24" s="73" customFormat="1" ht="15" customHeight="1" x14ac:dyDescent="0.25">
      <c r="A193" s="79"/>
      <c r="B193" s="110"/>
      <c r="C193" s="110"/>
      <c r="D193" s="111"/>
      <c r="E193" s="116"/>
      <c r="F193" s="111"/>
      <c r="G193" s="111"/>
      <c r="H193" s="8" t="e">
        <f>#REF!&amp;#REF!</f>
        <v>#REF!</v>
      </c>
      <c r="I193" s="111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</row>
    <row r="194" spans="1:24" s="73" customFormat="1" ht="15" customHeight="1" x14ac:dyDescent="0.25">
      <c r="A194" s="79"/>
      <c r="B194" s="110"/>
      <c r="C194" s="110"/>
      <c r="D194" s="111"/>
      <c r="E194" s="116"/>
      <c r="F194" s="111"/>
      <c r="G194" s="111"/>
      <c r="H194" s="8" t="e">
        <f>#REF!&amp;#REF!</f>
        <v>#REF!</v>
      </c>
      <c r="I194" s="111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</row>
    <row r="195" spans="1:24" s="73" customFormat="1" ht="15" customHeight="1" x14ac:dyDescent="0.25">
      <c r="A195" s="79"/>
      <c r="B195" s="110"/>
      <c r="C195" s="110"/>
      <c r="D195" s="111"/>
      <c r="E195" s="116"/>
      <c r="F195" s="111"/>
      <c r="G195" s="111"/>
      <c r="H195" s="8" t="e">
        <f>#REF!&amp;#REF!</f>
        <v>#REF!</v>
      </c>
      <c r="I195" s="111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</row>
    <row r="196" spans="1:24" s="73" customFormat="1" ht="15" customHeight="1" x14ac:dyDescent="0.25">
      <c r="A196" s="79"/>
      <c r="B196" s="110"/>
      <c r="C196" s="110"/>
      <c r="D196" s="111"/>
      <c r="E196" s="116"/>
      <c r="F196" s="111"/>
      <c r="G196" s="111"/>
      <c r="H196" s="8" t="e">
        <f>#REF!&amp;#REF!</f>
        <v>#REF!</v>
      </c>
      <c r="I196" s="111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</row>
    <row r="197" spans="1:24" s="73" customFormat="1" ht="15" customHeight="1" x14ac:dyDescent="0.25">
      <c r="A197" s="79"/>
      <c r="B197" s="110"/>
      <c r="C197" s="110"/>
      <c r="D197" s="111"/>
      <c r="E197" s="116"/>
      <c r="F197" s="111"/>
      <c r="G197" s="111"/>
      <c r="H197" s="8" t="e">
        <f>#REF!&amp;#REF!</f>
        <v>#REF!</v>
      </c>
      <c r="I197" s="111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</row>
    <row r="198" spans="1:24" s="73" customFormat="1" ht="15" customHeight="1" x14ac:dyDescent="0.25">
      <c r="A198" s="79"/>
      <c r="B198" s="110"/>
      <c r="C198" s="110"/>
      <c r="D198" s="111"/>
      <c r="E198" s="116"/>
      <c r="F198" s="111"/>
      <c r="G198" s="111"/>
      <c r="H198" s="8" t="e">
        <f>#REF!&amp;#REF!</f>
        <v>#REF!</v>
      </c>
      <c r="I198" s="111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</row>
    <row r="199" spans="1:24" s="74" customFormat="1" ht="15" customHeight="1" x14ac:dyDescent="0.25">
      <c r="A199" s="79"/>
      <c r="B199" s="110"/>
      <c r="C199" s="110"/>
      <c r="D199" s="111"/>
      <c r="E199" s="116"/>
      <c r="F199" s="111"/>
      <c r="G199" s="111"/>
      <c r="H199" s="8" t="e">
        <f>#REF!&amp;#REF!</f>
        <v>#REF!</v>
      </c>
      <c r="I199" s="111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s="74" customFormat="1" ht="15" customHeight="1" x14ac:dyDescent="0.25">
      <c r="A200" s="79"/>
      <c r="B200" s="110"/>
      <c r="C200" s="110"/>
      <c r="D200" s="111"/>
      <c r="E200" s="116"/>
      <c r="F200" s="111"/>
      <c r="G200" s="111"/>
      <c r="H200" s="8" t="e">
        <f>#REF!&amp;#REF!</f>
        <v>#REF!</v>
      </c>
      <c r="I200" s="111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s="73" customFormat="1" ht="15" customHeight="1" x14ac:dyDescent="0.25">
      <c r="A201" s="79"/>
      <c r="B201" s="110"/>
      <c r="C201" s="110"/>
      <c r="D201" s="111"/>
      <c r="E201" s="116"/>
      <c r="F201" s="111"/>
      <c r="G201" s="111"/>
      <c r="H201" s="8" t="e">
        <f>#REF!&amp;#REF!</f>
        <v>#REF!</v>
      </c>
      <c r="I201" s="111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</row>
    <row r="202" spans="1:24" ht="14.25" customHeight="1" x14ac:dyDescent="0.25">
      <c r="A202" s="79"/>
      <c r="B202" s="110"/>
      <c r="C202" s="110"/>
      <c r="D202" s="111"/>
      <c r="E202" s="116"/>
      <c r="F202" s="111"/>
      <c r="G202" s="111"/>
      <c r="H202" s="8" t="e">
        <f>#REF!&amp;#REF!</f>
        <v>#REF!</v>
      </c>
      <c r="I202" s="111"/>
    </row>
    <row r="203" spans="1:24" s="76" customFormat="1" ht="15" customHeight="1" x14ac:dyDescent="0.25">
      <c r="A203" s="79"/>
      <c r="B203" s="110"/>
      <c r="C203" s="110"/>
      <c r="D203" s="111"/>
      <c r="E203" s="116"/>
      <c r="F203" s="111"/>
      <c r="G203" s="111"/>
      <c r="H203" s="8" t="e">
        <f>#REF!&amp;#REF!</f>
        <v>#REF!</v>
      </c>
      <c r="I203" s="111"/>
    </row>
    <row r="204" spans="1:24" s="76" customFormat="1" ht="15" customHeight="1" x14ac:dyDescent="0.25">
      <c r="A204" s="79"/>
      <c r="B204" s="110"/>
      <c r="C204" s="110"/>
      <c r="D204" s="111"/>
      <c r="E204" s="116"/>
      <c r="F204" s="111"/>
      <c r="G204" s="111"/>
      <c r="H204" s="8" t="e">
        <f>#REF!&amp;#REF!</f>
        <v>#REF!</v>
      </c>
      <c r="I204" s="111"/>
    </row>
    <row r="205" spans="1:24" s="107" customFormat="1" ht="15" customHeight="1" x14ac:dyDescent="0.25">
      <c r="A205" s="105"/>
      <c r="B205" s="110"/>
      <c r="C205" s="110"/>
      <c r="D205" s="111"/>
      <c r="E205" s="116"/>
      <c r="F205" s="111"/>
      <c r="G205" s="111"/>
      <c r="H205" s="8" t="e">
        <f>#REF!&amp;#REF!</f>
        <v>#REF!</v>
      </c>
      <c r="I205" s="126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s="107" customFormat="1" ht="15" customHeight="1" x14ac:dyDescent="0.25">
      <c r="A206" s="105"/>
      <c r="B206" s="110"/>
      <c r="C206" s="110"/>
      <c r="D206" s="111"/>
      <c r="E206" s="116"/>
      <c r="F206" s="111"/>
      <c r="G206" s="111"/>
      <c r="H206" s="8" t="e">
        <f>#REF!&amp;#REF!</f>
        <v>#REF!</v>
      </c>
      <c r="I206" s="12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s="107" customFormat="1" ht="15" customHeight="1" x14ac:dyDescent="0.25">
      <c r="A207" s="105"/>
      <c r="B207" s="124"/>
      <c r="C207" s="125"/>
      <c r="D207" s="126"/>
      <c r="E207" s="127"/>
      <c r="F207" s="127"/>
      <c r="G207" s="126"/>
      <c r="H207" s="106"/>
      <c r="I207" s="126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s="107" customFormat="1" ht="12.75" customHeight="1" x14ac:dyDescent="0.25">
      <c r="A208" s="105"/>
      <c r="B208" s="124"/>
      <c r="C208" s="124"/>
      <c r="D208" s="126"/>
      <c r="E208" s="127"/>
      <c r="F208" s="127"/>
      <c r="G208" s="126"/>
      <c r="H208" s="106"/>
      <c r="I208" s="126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s="103" customFormat="1" ht="15" customHeight="1" x14ac:dyDescent="0.25">
      <c r="A209" s="79"/>
      <c r="B209" s="124"/>
      <c r="C209" s="124"/>
      <c r="D209" s="126"/>
      <c r="E209" s="127"/>
      <c r="F209" s="127"/>
      <c r="G209" s="126"/>
      <c r="H209" s="106"/>
      <c r="I209" s="111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</row>
    <row r="210" spans="1:24" s="103" customFormat="1" ht="15" customHeight="1" x14ac:dyDescent="0.25">
      <c r="A210" s="79"/>
      <c r="B210" s="124"/>
      <c r="C210" s="124"/>
      <c r="D210" s="126"/>
      <c r="E210" s="127"/>
      <c r="F210" s="127"/>
      <c r="G210" s="126"/>
      <c r="H210" s="106"/>
      <c r="I210" s="111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</row>
    <row r="211" spans="1:24" s="102" customFormat="1" ht="13.5" customHeight="1" x14ac:dyDescent="0.25">
      <c r="A211" s="79"/>
      <c r="B211" s="110"/>
      <c r="C211" s="110"/>
      <c r="D211" s="111"/>
      <c r="E211" s="112"/>
      <c r="F211" s="111"/>
      <c r="G211" s="111"/>
      <c r="H211" s="8" t="e">
        <f>#REF!&amp;#REF!</f>
        <v>#REF!</v>
      </c>
      <c r="I211" s="1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s="76" customFormat="1" ht="15" customHeight="1" x14ac:dyDescent="0.25">
      <c r="A212" s="79"/>
      <c r="B212" s="110"/>
      <c r="C212" s="110"/>
      <c r="D212" s="111"/>
      <c r="E212" s="112"/>
      <c r="F212" s="111"/>
      <c r="G212" s="111"/>
      <c r="H212" s="8" t="e">
        <f>#REF!&amp;#REF!</f>
        <v>#REF!</v>
      </c>
      <c r="I212" s="111"/>
    </row>
    <row r="213" spans="1:24" s="76" customFormat="1" ht="15" customHeight="1" x14ac:dyDescent="0.25">
      <c r="A213" s="79"/>
      <c r="B213" s="110"/>
      <c r="C213" s="110"/>
      <c r="D213" s="111"/>
      <c r="E213" s="112"/>
      <c r="F213" s="111"/>
      <c r="G213" s="111"/>
      <c r="H213" s="8" t="e">
        <f>#REF!&amp;#REF!</f>
        <v>#REF!</v>
      </c>
      <c r="I213" s="111"/>
    </row>
    <row r="214" spans="1:24" s="102" customFormat="1" ht="15.75" customHeight="1" x14ac:dyDescent="0.25">
      <c r="A214" s="79"/>
      <c r="B214" s="110"/>
      <c r="C214" s="110"/>
      <c r="D214" s="111"/>
      <c r="E214" s="116"/>
      <c r="F214" s="111"/>
      <c r="G214" s="111"/>
      <c r="H214" s="8" t="e">
        <f>#REF!&amp;#REF!</f>
        <v>#REF!</v>
      </c>
      <c r="I214" s="111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s="76" customFormat="1" ht="15" customHeight="1" x14ac:dyDescent="0.25">
      <c r="A215" s="79"/>
      <c r="B215" s="110"/>
      <c r="C215" s="110"/>
      <c r="D215" s="111"/>
      <c r="E215" s="116"/>
      <c r="F215" s="111"/>
      <c r="G215" s="111"/>
      <c r="H215" s="8" t="e">
        <f>#REF!&amp;#REF!</f>
        <v>#REF!</v>
      </c>
      <c r="I215" s="111"/>
    </row>
    <row r="216" spans="1:24" s="76" customFormat="1" ht="15" customHeight="1" x14ac:dyDescent="0.25">
      <c r="A216" s="79"/>
      <c r="B216" s="110"/>
      <c r="C216" s="110"/>
      <c r="D216" s="111"/>
      <c r="E216" s="116"/>
      <c r="F216" s="111"/>
      <c r="G216" s="111"/>
      <c r="H216" s="8" t="e">
        <f>#REF!&amp;#REF!</f>
        <v>#REF!</v>
      </c>
      <c r="I216" s="111"/>
    </row>
    <row r="217" spans="1:24" s="76" customFormat="1" ht="15" customHeight="1" x14ac:dyDescent="0.25">
      <c r="A217" s="79"/>
      <c r="B217" s="110"/>
      <c r="C217" s="110"/>
      <c r="D217" s="111"/>
      <c r="E217" s="116"/>
      <c r="F217" s="111"/>
      <c r="G217" s="111"/>
      <c r="H217" s="8" t="e">
        <f>#REF!&amp;#REF!</f>
        <v>#REF!</v>
      </c>
      <c r="I217" s="111"/>
    </row>
    <row r="218" spans="1:24" ht="15" customHeight="1" x14ac:dyDescent="0.25">
      <c r="A218" s="78"/>
      <c r="B218" s="110"/>
      <c r="C218" s="110"/>
      <c r="D218" s="111"/>
      <c r="E218" s="112"/>
      <c r="F218" s="111"/>
      <c r="G218" s="111"/>
      <c r="H218" s="8" t="e">
        <f>#REF!&amp;#REF!</f>
        <v>#REF!</v>
      </c>
      <c r="I218" s="114"/>
    </row>
    <row r="219" spans="1:24" s="74" customFormat="1" ht="15" customHeight="1" x14ac:dyDescent="0.25">
      <c r="A219" s="78"/>
      <c r="B219" s="110"/>
      <c r="C219" s="110"/>
      <c r="D219" s="111"/>
      <c r="E219" s="112"/>
      <c r="F219" s="111"/>
      <c r="G219" s="111"/>
      <c r="H219" s="8" t="e">
        <f>#REF!&amp;#REF!</f>
        <v>#REF!</v>
      </c>
      <c r="I219" s="114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s="74" customFormat="1" ht="15" customHeight="1" x14ac:dyDescent="0.25">
      <c r="A220" s="78"/>
      <c r="B220" s="113"/>
      <c r="C220" s="113"/>
      <c r="D220" s="114"/>
      <c r="E220" s="115"/>
      <c r="F220" s="114"/>
      <c r="G220" s="114"/>
      <c r="H220" s="55" t="e">
        <f>#REF!&amp;#REF!</f>
        <v>#REF!</v>
      </c>
      <c r="I220" s="114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s="74" customFormat="1" ht="15" customHeight="1" x14ac:dyDescent="0.25">
      <c r="A221" s="79"/>
      <c r="B221" s="113"/>
      <c r="C221" s="113"/>
      <c r="D221" s="114"/>
      <c r="E221" s="115"/>
      <c r="F221" s="114"/>
      <c r="G221" s="114"/>
      <c r="H221" s="55" t="e">
        <f>#REF!&amp;#REF!</f>
        <v>#REF!</v>
      </c>
      <c r="I221" s="11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s="74" customFormat="1" ht="15" customHeight="1" x14ac:dyDescent="0.25">
      <c r="A222" s="79"/>
      <c r="B222" s="113"/>
      <c r="C222" s="113"/>
      <c r="D222" s="114"/>
      <c r="E222" s="115"/>
      <c r="F222" s="114"/>
      <c r="G222" s="114"/>
      <c r="H222" s="55" t="e">
        <f>#REF!&amp;#REF!</f>
        <v>#REF!</v>
      </c>
      <c r="I222" s="111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s="73" customFormat="1" ht="15" customHeight="1" x14ac:dyDescent="0.25">
      <c r="A223" s="79"/>
      <c r="B223" s="110"/>
      <c r="C223" s="110"/>
      <c r="D223" s="111"/>
      <c r="E223" s="112"/>
      <c r="F223" s="111"/>
      <c r="G223" s="111"/>
      <c r="H223" s="8" t="e">
        <f>#REF!&amp;#REF!</f>
        <v>#REF!</v>
      </c>
      <c r="I223" s="111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</row>
    <row r="224" spans="1:24" s="74" customFormat="1" ht="15" customHeight="1" x14ac:dyDescent="0.25">
      <c r="A224" s="79"/>
      <c r="B224" s="110"/>
      <c r="C224" s="110"/>
      <c r="D224" s="111"/>
      <c r="E224" s="112"/>
      <c r="F224" s="111"/>
      <c r="G224" s="111"/>
      <c r="H224" s="8" t="e">
        <f>#REF!&amp;#REF!</f>
        <v>#REF!</v>
      </c>
      <c r="I224" s="111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s="74" customFormat="1" ht="15" customHeight="1" x14ac:dyDescent="0.25">
      <c r="A225" s="79"/>
      <c r="B225" s="110"/>
      <c r="C225" s="110"/>
      <c r="D225" s="128"/>
      <c r="E225" s="112"/>
      <c r="F225" s="111"/>
      <c r="G225" s="111"/>
      <c r="H225" s="8" t="e">
        <f>#REF!&amp;#REF!</f>
        <v>#REF!</v>
      </c>
      <c r="I225" s="111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s="74" customFormat="1" ht="15" customHeight="1" x14ac:dyDescent="0.25">
      <c r="A226" s="79"/>
      <c r="B226" s="110"/>
      <c r="C226" s="110"/>
      <c r="D226" s="128"/>
      <c r="E226" s="112"/>
      <c r="F226" s="111"/>
      <c r="G226" s="111"/>
      <c r="H226" s="8" t="e">
        <f>#REF!&amp;#REF!</f>
        <v>#REF!</v>
      </c>
      <c r="I226" s="111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s="74" customFormat="1" ht="15" customHeight="1" x14ac:dyDescent="0.25">
      <c r="A227" s="79"/>
      <c r="B227" s="110"/>
      <c r="C227" s="110"/>
      <c r="D227" s="128"/>
      <c r="E227" s="112"/>
      <c r="F227" s="111"/>
      <c r="G227" s="111"/>
      <c r="H227" s="8" t="e">
        <f>#REF!&amp;#REF!</f>
        <v>#REF!</v>
      </c>
      <c r="I227" s="111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s="74" customFormat="1" ht="15" customHeight="1" x14ac:dyDescent="0.25">
      <c r="A228" s="79"/>
      <c r="B228" s="110"/>
      <c r="C228" s="110"/>
      <c r="D228" s="128"/>
      <c r="E228" s="112"/>
      <c r="F228" s="128"/>
      <c r="G228" s="111"/>
      <c r="H228" s="8" t="e">
        <f>#REF!&amp;#REF!</f>
        <v>#REF!</v>
      </c>
      <c r="I228" s="111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s="74" customFormat="1" ht="15" customHeight="1" x14ac:dyDescent="0.25">
      <c r="A229" s="79"/>
      <c r="B229" s="110"/>
      <c r="C229" s="110"/>
      <c r="D229" s="128"/>
      <c r="E229" s="112"/>
      <c r="F229" s="128"/>
      <c r="G229" s="111"/>
      <c r="H229" s="8" t="e">
        <f>#REF!&amp;#REF!</f>
        <v>#REF!</v>
      </c>
      <c r="I229" s="111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s="74" customFormat="1" ht="15" customHeight="1" x14ac:dyDescent="0.25">
      <c r="A230" s="79"/>
      <c r="B230" s="110"/>
      <c r="C230" s="110"/>
      <c r="D230" s="128"/>
      <c r="E230" s="112"/>
      <c r="F230" s="128"/>
      <c r="G230" s="111"/>
      <c r="H230" s="8" t="e">
        <f>#REF!&amp;#REF!</f>
        <v>#REF!</v>
      </c>
      <c r="I230" s="111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s="74" customFormat="1" ht="15" customHeight="1" x14ac:dyDescent="0.25">
      <c r="A231" s="79"/>
      <c r="B231" s="110"/>
      <c r="C231" s="110"/>
      <c r="D231" s="128"/>
      <c r="E231" s="112"/>
      <c r="F231" s="128"/>
      <c r="G231" s="111"/>
      <c r="H231" s="8" t="e">
        <f>#REF!&amp;#REF!</f>
        <v>#REF!</v>
      </c>
      <c r="I231" s="11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s="73" customFormat="1" ht="15" customHeight="1" x14ac:dyDescent="0.25">
      <c r="A232" s="79"/>
      <c r="B232" s="110"/>
      <c r="C232" s="110"/>
      <c r="D232" s="128"/>
      <c r="E232" s="112"/>
      <c r="F232" s="128"/>
      <c r="G232" s="111"/>
      <c r="H232" s="8" t="e">
        <f>#REF!&amp;#REF!</f>
        <v>#REF!</v>
      </c>
      <c r="I232" s="111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</row>
    <row r="233" spans="1:24" s="73" customFormat="1" ht="15" customHeight="1" x14ac:dyDescent="0.25">
      <c r="A233" s="79"/>
      <c r="B233" s="110"/>
      <c r="C233" s="110"/>
      <c r="D233" s="128"/>
      <c r="E233" s="112"/>
      <c r="F233" s="128"/>
      <c r="G233" s="111"/>
      <c r="H233" s="8" t="e">
        <f>#REF!&amp;#REF!</f>
        <v>#REF!</v>
      </c>
      <c r="I233" s="111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</row>
    <row r="234" spans="1:24" s="74" customFormat="1" ht="15" customHeight="1" x14ac:dyDescent="0.25">
      <c r="A234" s="79"/>
      <c r="B234" s="110"/>
      <c r="C234" s="110"/>
      <c r="D234" s="128"/>
      <c r="E234" s="112"/>
      <c r="F234" s="129"/>
      <c r="G234" s="111"/>
      <c r="H234" s="8" t="e">
        <f>#REF!&amp;#REF!</f>
        <v>#REF!</v>
      </c>
      <c r="I234" s="111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s="74" customFormat="1" ht="15" customHeight="1" x14ac:dyDescent="0.25">
      <c r="A235" s="79"/>
      <c r="B235" s="110"/>
      <c r="C235" s="110"/>
      <c r="D235" s="128"/>
      <c r="E235" s="112"/>
      <c r="F235" s="129"/>
      <c r="G235" s="111"/>
      <c r="H235" s="8" t="e">
        <f>#REF!&amp;#REF!</f>
        <v>#REF!</v>
      </c>
      <c r="I235" s="111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s="74" customFormat="1" ht="15" customHeight="1" x14ac:dyDescent="0.25">
      <c r="A236" s="78"/>
      <c r="B236" s="110"/>
      <c r="C236" s="110"/>
      <c r="D236" s="111"/>
      <c r="E236" s="112"/>
      <c r="F236" s="111"/>
      <c r="G236" s="111"/>
      <c r="H236" s="8" t="e">
        <f>#REF!&amp;#REF!</f>
        <v>#REF!</v>
      </c>
      <c r="I236" s="114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s="74" customFormat="1" ht="15" customHeight="1" x14ac:dyDescent="0.25">
      <c r="A237" s="78"/>
      <c r="B237" s="110"/>
      <c r="C237" s="110"/>
      <c r="D237" s="111"/>
      <c r="E237" s="112"/>
      <c r="F237" s="111"/>
      <c r="G237" s="111"/>
      <c r="H237" s="8" t="e">
        <f>#REF!&amp;#REF!</f>
        <v>#REF!</v>
      </c>
      <c r="I237" s="114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s="74" customFormat="1" ht="15" customHeight="1" x14ac:dyDescent="0.25">
      <c r="A238" s="79"/>
      <c r="B238" s="113"/>
      <c r="C238" s="113"/>
      <c r="D238" s="114"/>
      <c r="E238" s="115"/>
      <c r="F238" s="114"/>
      <c r="G238" s="114"/>
      <c r="H238" s="55" t="e">
        <f>#REF!&amp;#REF!</f>
        <v>#REF!</v>
      </c>
      <c r="I238" s="111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s="74" customFormat="1" ht="15" customHeight="1" x14ac:dyDescent="0.25">
      <c r="A239" s="79"/>
      <c r="B239" s="113"/>
      <c r="C239" s="113"/>
      <c r="D239" s="114"/>
      <c r="E239" s="115"/>
      <c r="F239" s="114"/>
      <c r="G239" s="114"/>
      <c r="H239" s="55" t="e">
        <f>#REF!&amp;#REF!</f>
        <v>#REF!</v>
      </c>
      <c r="I239" s="111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s="74" customFormat="1" ht="15" customHeight="1" x14ac:dyDescent="0.25">
      <c r="A240" s="79"/>
      <c r="B240" s="110"/>
      <c r="C240" s="110"/>
      <c r="D240" s="128"/>
      <c r="E240" s="112"/>
      <c r="F240" s="111"/>
      <c r="G240" s="111"/>
      <c r="H240" s="8" t="e">
        <f>#REF!&amp;#REF!</f>
        <v>#REF!</v>
      </c>
      <c r="I240" s="111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s="74" customFormat="1" ht="15" customHeight="1" x14ac:dyDescent="0.25">
      <c r="A241" s="79"/>
      <c r="B241" s="110"/>
      <c r="C241" s="110"/>
      <c r="D241" s="128"/>
      <c r="E241" s="112"/>
      <c r="F241" s="111"/>
      <c r="G241" s="111"/>
      <c r="H241" s="8" t="e">
        <f>#REF!&amp;#REF!</f>
        <v>#REF!</v>
      </c>
      <c r="I241" s="11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s="74" customFormat="1" ht="15" customHeight="1" x14ac:dyDescent="0.25">
      <c r="A242" s="79"/>
      <c r="B242" s="110"/>
      <c r="C242" s="110"/>
      <c r="D242" s="128"/>
      <c r="E242" s="112"/>
      <c r="F242" s="111"/>
      <c r="G242" s="111"/>
      <c r="H242" s="8" t="e">
        <f>#REF!&amp;#REF!</f>
        <v>#REF!</v>
      </c>
      <c r="I242" s="111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s="74" customFormat="1" ht="15" customHeight="1" x14ac:dyDescent="0.25">
      <c r="A243" s="79"/>
      <c r="B243" s="110"/>
      <c r="C243" s="110"/>
      <c r="D243" s="128"/>
      <c r="E243" s="112"/>
      <c r="F243" s="128"/>
      <c r="G243" s="111"/>
      <c r="H243" s="8" t="e">
        <f>#REF!&amp;#REF!</f>
        <v>#REF!</v>
      </c>
      <c r="I243" s="111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s="76" customFormat="1" ht="15" customHeight="1" x14ac:dyDescent="0.25">
      <c r="A244" s="78"/>
      <c r="B244" s="110"/>
      <c r="C244" s="110"/>
      <c r="D244" s="128"/>
      <c r="E244" s="112"/>
      <c r="F244" s="128"/>
      <c r="G244" s="111"/>
      <c r="H244" s="8" t="e">
        <f>#REF!&amp;#REF!</f>
        <v>#REF!</v>
      </c>
      <c r="I244" s="114"/>
    </row>
    <row r="245" spans="1:24" s="94" customFormat="1" ht="15" customHeight="1" x14ac:dyDescent="0.25">
      <c r="A245" s="100"/>
      <c r="B245" s="110"/>
      <c r="C245" s="110"/>
      <c r="D245" s="128"/>
      <c r="E245" s="112"/>
      <c r="F245" s="128"/>
      <c r="G245" s="111"/>
      <c r="H245" s="8" t="e">
        <f>#REF!&amp;#REF!</f>
        <v>#REF!</v>
      </c>
      <c r="I245" s="131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</row>
    <row r="246" spans="1:24" s="74" customFormat="1" ht="15" customHeight="1" x14ac:dyDescent="0.25">
      <c r="A246" s="100"/>
      <c r="B246" s="113"/>
      <c r="C246" s="113"/>
      <c r="D246" s="114"/>
      <c r="E246" s="115"/>
      <c r="F246" s="114"/>
      <c r="G246" s="114"/>
      <c r="H246" s="55" t="e">
        <f>#REF!&amp;#REF!</f>
        <v>#REF!</v>
      </c>
      <c r="I246" s="131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s="74" customFormat="1" ht="15" customHeight="1" x14ac:dyDescent="0.25">
      <c r="A247" s="78"/>
      <c r="B247" s="130"/>
      <c r="C247" s="130"/>
      <c r="D247" s="131"/>
      <c r="E247" s="132"/>
      <c r="F247" s="131"/>
      <c r="G247" s="131"/>
      <c r="H247" s="101" t="e">
        <f>#REF!&amp;#REF!</f>
        <v>#REF!</v>
      </c>
      <c r="I247" s="114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s="74" customFormat="1" ht="15" customHeight="1" x14ac:dyDescent="0.25">
      <c r="A248" s="100"/>
      <c r="B248" s="130"/>
      <c r="C248" s="130"/>
      <c r="D248" s="131"/>
      <c r="E248" s="132"/>
      <c r="F248" s="131"/>
      <c r="G248" s="131"/>
      <c r="H248" s="101" t="e">
        <f>#REF!&amp;#REF!</f>
        <v>#REF!</v>
      </c>
      <c r="I248" s="131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s="74" customFormat="1" ht="15" customHeight="1" x14ac:dyDescent="0.25">
      <c r="A249" s="100"/>
      <c r="B249" s="113"/>
      <c r="C249" s="113"/>
      <c r="D249" s="114"/>
      <c r="E249" s="115"/>
      <c r="F249" s="114"/>
      <c r="G249" s="114"/>
      <c r="H249" s="55" t="e">
        <f>#REF!&amp;#REF!</f>
        <v>#REF!</v>
      </c>
      <c r="I249" s="131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s="28" customFormat="1" ht="12.75" customHeight="1" x14ac:dyDescent="0.25">
      <c r="A250" s="80"/>
      <c r="B250" s="130"/>
      <c r="C250" s="130"/>
      <c r="D250" s="131"/>
      <c r="E250" s="132"/>
      <c r="F250" s="131"/>
      <c r="G250" s="131"/>
      <c r="H250" s="101" t="e">
        <f>#REF!&amp;#REF!</f>
        <v>#REF!</v>
      </c>
      <c r="I250" s="111"/>
    </row>
    <row r="251" spans="1:24" ht="15" customHeight="1" x14ac:dyDescent="0.25">
      <c r="A251" s="79"/>
      <c r="B251" s="130"/>
      <c r="C251" s="130"/>
      <c r="D251" s="131"/>
      <c r="E251" s="132"/>
      <c r="F251" s="131"/>
      <c r="G251" s="131"/>
      <c r="H251" s="101" t="e">
        <f>#REF!&amp;#REF!</f>
        <v>#REF!</v>
      </c>
      <c r="I251" s="111"/>
    </row>
    <row r="252" spans="1:24" ht="15" customHeight="1" x14ac:dyDescent="0.25">
      <c r="A252" s="79"/>
      <c r="B252" s="110"/>
      <c r="C252" s="110"/>
      <c r="D252" s="111"/>
      <c r="E252" s="111"/>
      <c r="F252" s="111"/>
      <c r="G252" s="111"/>
      <c r="H252" s="8" t="e">
        <f>#REF!&amp;#REF!</f>
        <v>#REF!</v>
      </c>
      <c r="I252" s="111"/>
    </row>
    <row r="253" spans="1:24" ht="12.75" customHeight="1" x14ac:dyDescent="0.25">
      <c r="A253" s="79"/>
      <c r="B253" s="110"/>
      <c r="C253" s="110"/>
      <c r="D253" s="111"/>
      <c r="E253" s="111"/>
      <c r="F253" s="111"/>
      <c r="G253" s="111"/>
      <c r="H253" s="8" t="e">
        <f>#REF!&amp;#REF!</f>
        <v>#REF!</v>
      </c>
      <c r="I253" s="111"/>
    </row>
    <row r="254" spans="1:24" ht="15" customHeight="1" x14ac:dyDescent="0.25">
      <c r="A254" s="79"/>
      <c r="B254" s="110"/>
      <c r="C254" s="110"/>
      <c r="D254" s="111"/>
      <c r="E254" s="111"/>
      <c r="F254" s="111"/>
      <c r="G254" s="111"/>
      <c r="H254" s="8" t="e">
        <f>#REF!&amp;#REF!</f>
        <v>#REF!</v>
      </c>
      <c r="I254" s="111"/>
    </row>
    <row r="255" spans="1:24" ht="15" customHeight="1" x14ac:dyDescent="0.25">
      <c r="A255" s="79"/>
      <c r="B255" s="110"/>
      <c r="C255" s="110"/>
      <c r="D255" s="111"/>
      <c r="E255" s="111"/>
      <c r="F255" s="111"/>
      <c r="G255" s="111"/>
      <c r="H255" s="8" t="e">
        <f>#REF!&amp;#REF!</f>
        <v>#REF!</v>
      </c>
      <c r="I255" s="111"/>
    </row>
    <row r="256" spans="1:24" ht="15" customHeight="1" x14ac:dyDescent="0.25">
      <c r="A256" s="79"/>
      <c r="B256" s="110"/>
      <c r="C256" s="110"/>
      <c r="D256" s="111"/>
      <c r="E256" s="111"/>
      <c r="F256" s="111"/>
      <c r="G256" s="111"/>
      <c r="H256" s="8" t="e">
        <f>#REF!&amp;#REF!</f>
        <v>#REF!</v>
      </c>
      <c r="I256" s="111"/>
    </row>
    <row r="257" spans="1:24" s="28" customFormat="1" ht="12.75" customHeight="1" x14ac:dyDescent="0.25">
      <c r="A257" s="79"/>
      <c r="B257" s="110"/>
      <c r="C257" s="110"/>
      <c r="D257" s="111"/>
      <c r="E257" s="111"/>
      <c r="F257" s="111"/>
      <c r="G257" s="111"/>
      <c r="H257" s="8" t="e">
        <f>#REF!&amp;#REF!</f>
        <v>#REF!</v>
      </c>
      <c r="I257" s="111"/>
    </row>
    <row r="258" spans="1:24" ht="15" customHeight="1" x14ac:dyDescent="0.25">
      <c r="A258" s="79"/>
      <c r="B258" s="110"/>
      <c r="C258" s="110"/>
      <c r="D258" s="111"/>
      <c r="E258" s="111"/>
      <c r="F258" s="111"/>
      <c r="G258" s="111"/>
      <c r="H258" s="8" t="e">
        <f>#REF!&amp;#REF!</f>
        <v>#REF!</v>
      </c>
      <c r="I258" s="111"/>
    </row>
    <row r="259" spans="1:24" s="76" customFormat="1" ht="15" customHeight="1" x14ac:dyDescent="0.25">
      <c r="A259" s="79"/>
      <c r="B259" s="110"/>
      <c r="C259" s="110"/>
      <c r="D259" s="111"/>
      <c r="E259" s="111"/>
      <c r="F259" s="111"/>
      <c r="G259" s="111"/>
      <c r="H259" s="8" t="e">
        <f>#REF!&amp;#REF!</f>
        <v>#REF!</v>
      </c>
      <c r="I259" s="111"/>
    </row>
    <row r="260" spans="1:24" ht="15" customHeight="1" x14ac:dyDescent="0.25">
      <c r="A260" s="79"/>
      <c r="B260" s="110"/>
      <c r="C260" s="110"/>
      <c r="D260" s="111"/>
      <c r="E260" s="111"/>
      <c r="F260" s="111"/>
      <c r="G260" s="111"/>
      <c r="H260" s="8" t="e">
        <f>#REF!&amp;#REF!</f>
        <v>#REF!</v>
      </c>
      <c r="I260" s="111"/>
    </row>
    <row r="261" spans="1:24" ht="15" customHeight="1" x14ac:dyDescent="0.25">
      <c r="A261" s="79"/>
      <c r="B261" s="110"/>
      <c r="C261" s="110"/>
      <c r="D261" s="111"/>
      <c r="E261" s="111"/>
      <c r="F261" s="111"/>
      <c r="G261" s="111"/>
      <c r="H261" s="8" t="e">
        <f>#REF!&amp;#REF!</f>
        <v>#REF!</v>
      </c>
      <c r="I261" s="111"/>
    </row>
    <row r="262" spans="1:24" ht="15" customHeight="1" x14ac:dyDescent="0.25">
      <c r="A262" s="79"/>
      <c r="B262" s="110"/>
      <c r="C262" s="110"/>
      <c r="D262" s="111"/>
      <c r="E262" s="111"/>
      <c r="F262" s="111"/>
      <c r="G262" s="111"/>
      <c r="H262" s="8" t="e">
        <f>#REF!&amp;#REF!</f>
        <v>#REF!</v>
      </c>
      <c r="I262" s="111"/>
    </row>
    <row r="263" spans="1:24" ht="15" customHeight="1" x14ac:dyDescent="0.25">
      <c r="A263" s="79"/>
      <c r="B263" s="110"/>
      <c r="C263" s="110"/>
      <c r="D263" s="111"/>
      <c r="E263" s="111"/>
      <c r="F263" s="111"/>
      <c r="G263" s="111"/>
      <c r="H263" s="8" t="e">
        <f>#REF!&amp;#REF!</f>
        <v>#REF!</v>
      </c>
      <c r="I263" s="111"/>
    </row>
    <row r="264" spans="1:24" ht="15" customHeight="1" x14ac:dyDescent="0.25">
      <c r="A264" s="79"/>
      <c r="B264" s="110"/>
      <c r="C264" s="110"/>
      <c r="D264" s="111"/>
      <c r="E264" s="111"/>
      <c r="F264" s="111"/>
      <c r="G264" s="111"/>
      <c r="H264" s="8" t="e">
        <f>#REF!&amp;#REF!</f>
        <v>#REF!</v>
      </c>
      <c r="I264" s="111"/>
    </row>
    <row r="265" spans="1:24" ht="13.5" customHeight="1" x14ac:dyDescent="0.25">
      <c r="A265" s="79"/>
      <c r="B265" s="110"/>
      <c r="C265" s="110"/>
      <c r="D265" s="111"/>
      <c r="E265" s="111"/>
      <c r="F265" s="111"/>
      <c r="G265" s="111"/>
      <c r="H265" s="8" t="e">
        <f>#REF!&amp;#REF!</f>
        <v>#REF!</v>
      </c>
      <c r="I265" s="111"/>
    </row>
    <row r="266" spans="1:24" ht="13.5" customHeight="1" x14ac:dyDescent="0.25">
      <c r="A266" s="79"/>
      <c r="B266" s="110"/>
      <c r="C266" s="110"/>
      <c r="D266" s="111"/>
      <c r="E266" s="111"/>
      <c r="F266" s="111"/>
      <c r="G266" s="111"/>
      <c r="H266" s="8" t="e">
        <f>#REF!&amp;#REF!</f>
        <v>#REF!</v>
      </c>
      <c r="I266" s="111"/>
    </row>
    <row r="267" spans="1:24" s="28" customFormat="1" ht="12.75" customHeight="1" x14ac:dyDescent="0.25">
      <c r="A267" s="79"/>
      <c r="B267" s="110"/>
      <c r="C267" s="110"/>
      <c r="D267" s="111"/>
      <c r="E267" s="111"/>
      <c r="F267" s="111"/>
      <c r="G267" s="111"/>
      <c r="H267" s="8" t="e">
        <f>#REF!&amp;#REF!</f>
        <v>#REF!</v>
      </c>
      <c r="I267" s="111"/>
    </row>
    <row r="268" spans="1:24" x14ac:dyDescent="0.25">
      <c r="A268" s="79"/>
      <c r="B268" s="110"/>
      <c r="C268" s="110"/>
      <c r="D268" s="111"/>
      <c r="E268" s="111"/>
      <c r="F268" s="111"/>
      <c r="G268" s="111"/>
      <c r="H268" s="8" t="e">
        <f>#REF!&amp;#REF!</f>
        <v>#REF!</v>
      </c>
      <c r="I268" s="111"/>
    </row>
    <row r="269" spans="1:24" x14ac:dyDescent="0.25">
      <c r="A269" s="79"/>
      <c r="B269" s="110"/>
      <c r="C269" s="110"/>
      <c r="D269" s="111"/>
      <c r="E269" s="111"/>
      <c r="F269" s="111"/>
      <c r="G269" s="111"/>
      <c r="H269" s="8" t="e">
        <f>#REF!&amp;#REF!</f>
        <v>#REF!</v>
      </c>
      <c r="I269" s="111"/>
    </row>
    <row r="270" spans="1:24" ht="13.5" customHeight="1" x14ac:dyDescent="0.25">
      <c r="A270" s="79"/>
      <c r="B270" s="110"/>
      <c r="C270" s="110"/>
      <c r="D270" s="111"/>
      <c r="E270" s="111"/>
      <c r="F270" s="111"/>
      <c r="G270" s="111"/>
      <c r="H270" s="8" t="e">
        <f>#REF!&amp;#REF!</f>
        <v>#REF!</v>
      </c>
      <c r="I270" s="111"/>
    </row>
    <row r="271" spans="1:24" ht="15.75" customHeight="1" x14ac:dyDescent="0.25">
      <c r="A271" s="79"/>
      <c r="B271" s="110"/>
      <c r="C271" s="110"/>
      <c r="D271" s="111"/>
      <c r="E271" s="111"/>
      <c r="F271" s="111"/>
      <c r="G271" s="111"/>
      <c r="H271" s="8" t="e">
        <f>#REF!&amp;#REF!</f>
        <v>#REF!</v>
      </c>
      <c r="I271" s="111"/>
    </row>
    <row r="272" spans="1:24" s="74" customFormat="1" ht="15" customHeight="1" x14ac:dyDescent="0.25">
      <c r="A272" s="79"/>
      <c r="B272" s="110"/>
      <c r="C272" s="110"/>
      <c r="D272" s="111"/>
      <c r="E272" s="111"/>
      <c r="F272" s="111"/>
      <c r="G272" s="111"/>
      <c r="H272" s="8" t="e">
        <f>#REF!&amp;#REF!</f>
        <v>#REF!</v>
      </c>
      <c r="I272" s="111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ht="15.75" customHeight="1" x14ac:dyDescent="0.25">
      <c r="A273" s="79"/>
      <c r="B273" s="110"/>
      <c r="C273" s="110"/>
      <c r="D273" s="111"/>
      <c r="E273" s="111"/>
      <c r="F273" s="111"/>
      <c r="G273" s="111"/>
      <c r="H273" s="8" t="e">
        <f>#REF!&amp;#REF!</f>
        <v>#REF!</v>
      </c>
      <c r="I273" s="111"/>
    </row>
    <row r="274" spans="1:24" ht="15.75" customHeight="1" x14ac:dyDescent="0.25">
      <c r="A274" s="79"/>
      <c r="B274" s="110"/>
      <c r="C274" s="110"/>
      <c r="D274" s="111"/>
      <c r="E274" s="111"/>
      <c r="F274" s="111"/>
      <c r="G274" s="111"/>
      <c r="H274" s="8" t="e">
        <f>#REF!&amp;#REF!</f>
        <v>#REF!</v>
      </c>
      <c r="I274" s="111"/>
    </row>
    <row r="275" spans="1:24" s="74" customFormat="1" ht="15" customHeight="1" x14ac:dyDescent="0.25">
      <c r="A275" s="79"/>
      <c r="B275" s="110"/>
      <c r="C275" s="110"/>
      <c r="D275" s="111"/>
      <c r="E275" s="111"/>
      <c r="F275" s="111"/>
      <c r="G275" s="111"/>
      <c r="H275" s="8" t="e">
        <f>#REF!&amp;#REF!</f>
        <v>#REF!</v>
      </c>
      <c r="I275" s="111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s="74" customFormat="1" ht="15" customHeight="1" x14ac:dyDescent="0.25">
      <c r="A276" s="79"/>
      <c r="B276" s="110"/>
      <c r="C276" s="110"/>
      <c r="D276" s="111"/>
      <c r="E276" s="111"/>
      <c r="F276" s="111"/>
      <c r="G276" s="111"/>
      <c r="H276" s="8" t="e">
        <f>#REF!&amp;#REF!</f>
        <v>#REF!</v>
      </c>
      <c r="I276" s="111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:24" s="74" customFormat="1" ht="15" customHeight="1" x14ac:dyDescent="0.25">
      <c r="A277" s="78"/>
      <c r="B277" s="110"/>
      <c r="C277" s="110"/>
      <c r="D277" s="111"/>
      <c r="E277" s="111"/>
      <c r="F277" s="111"/>
      <c r="G277" s="111"/>
      <c r="H277" s="8" t="e">
        <f>#REF!&amp;#REF!</f>
        <v>#REF!</v>
      </c>
      <c r="I277" s="114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s="74" customFormat="1" ht="13.5" customHeight="1" x14ac:dyDescent="0.25">
      <c r="A278" s="78"/>
      <c r="B278" s="110"/>
      <c r="C278" s="110"/>
      <c r="D278" s="111"/>
      <c r="E278" s="111"/>
      <c r="F278" s="111"/>
      <c r="G278" s="111"/>
      <c r="H278" s="8" t="e">
        <f>#REF!&amp;#REF!</f>
        <v>#REF!</v>
      </c>
      <c r="I278" s="114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:24" s="74" customFormat="1" ht="16.5" customHeight="1" x14ac:dyDescent="0.25">
      <c r="A279" s="78"/>
      <c r="B279" s="113"/>
      <c r="C279" s="113"/>
      <c r="D279" s="114"/>
      <c r="E279" s="114"/>
      <c r="F279" s="114"/>
      <c r="G279" s="114"/>
      <c r="H279" s="55" t="e">
        <f>#REF!&amp;#REF!</f>
        <v>#REF!</v>
      </c>
      <c r="I279" s="114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s="73" customFormat="1" ht="15" customHeight="1" x14ac:dyDescent="0.25">
      <c r="A280" s="78"/>
      <c r="B280" s="113"/>
      <c r="C280" s="113"/>
      <c r="D280" s="114"/>
      <c r="E280" s="114"/>
      <c r="F280" s="114"/>
      <c r="G280" s="114"/>
      <c r="H280" s="55" t="e">
        <f>#REF!&amp;#REF!</f>
        <v>#REF!</v>
      </c>
      <c r="I280" s="114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</row>
    <row r="281" spans="1:24" s="73" customFormat="1" ht="15" customHeight="1" x14ac:dyDescent="0.25">
      <c r="A281" s="78"/>
      <c r="B281" s="117"/>
      <c r="C281" s="117"/>
      <c r="D281" s="115"/>
      <c r="E281" s="114"/>
      <c r="F281" s="114"/>
      <c r="G281" s="114"/>
      <c r="H281" s="55" t="e">
        <f>#REF!&amp;#REF!</f>
        <v>#REF!</v>
      </c>
      <c r="I281" s="114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</row>
    <row r="282" spans="1:24" s="73" customFormat="1" ht="15" customHeight="1" x14ac:dyDescent="0.25">
      <c r="A282" s="79"/>
      <c r="B282" s="117"/>
      <c r="C282" s="117"/>
      <c r="D282" s="115"/>
      <c r="E282" s="114"/>
      <c r="F282" s="114"/>
      <c r="G282" s="114"/>
      <c r="H282" s="55" t="e">
        <f>#REF!&amp;#REF!</f>
        <v>#REF!</v>
      </c>
      <c r="I282" s="111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</row>
    <row r="283" spans="1:24" s="74" customFormat="1" ht="15" customHeight="1" x14ac:dyDescent="0.25">
      <c r="A283" s="79"/>
      <c r="B283" s="117"/>
      <c r="C283" s="117"/>
      <c r="D283" s="115"/>
      <c r="E283" s="114"/>
      <c r="F283" s="114"/>
      <c r="G283" s="114"/>
      <c r="H283" s="55" t="e">
        <f>#REF!&amp;#REF!</f>
        <v>#REF!</v>
      </c>
      <c r="I283" s="111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s="74" customFormat="1" ht="15" customHeight="1" x14ac:dyDescent="0.25">
      <c r="A284" s="79"/>
      <c r="B284" s="110"/>
      <c r="C284" s="110"/>
      <c r="D284" s="111"/>
      <c r="E284" s="111"/>
      <c r="F284" s="111"/>
      <c r="G284" s="111"/>
      <c r="H284" s="8" t="e">
        <f>#REF!&amp;#REF!</f>
        <v>#REF!</v>
      </c>
      <c r="I284" s="111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:24" s="75" customFormat="1" ht="13.5" customHeight="1" x14ac:dyDescent="0.25">
      <c r="A285" s="79"/>
      <c r="B285" s="110"/>
      <c r="C285" s="110"/>
      <c r="D285" s="111"/>
      <c r="E285" s="111"/>
      <c r="F285" s="111"/>
      <c r="G285" s="111"/>
      <c r="H285" s="8" t="e">
        <f>#REF!&amp;#REF!</f>
        <v>#REF!</v>
      </c>
      <c r="I285" s="111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</row>
    <row r="286" spans="1:24" s="74" customFormat="1" ht="14.25" customHeight="1" x14ac:dyDescent="0.25">
      <c r="A286" s="79"/>
      <c r="B286" s="110"/>
      <c r="C286" s="110"/>
      <c r="D286" s="111"/>
      <c r="E286" s="111"/>
      <c r="F286" s="111"/>
      <c r="G286" s="111"/>
      <c r="H286" s="8" t="e">
        <f>#REF!&amp;#REF!</f>
        <v>#REF!</v>
      </c>
      <c r="I286" s="111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s="73" customFormat="1" ht="15" customHeight="1" x14ac:dyDescent="0.25">
      <c r="A287" s="79"/>
      <c r="B287" s="110"/>
      <c r="C287" s="110"/>
      <c r="D287" s="111"/>
      <c r="E287" s="111"/>
      <c r="F287" s="111"/>
      <c r="G287" s="111"/>
      <c r="H287" s="8" t="e">
        <f>#REF!&amp;#REF!</f>
        <v>#REF!</v>
      </c>
      <c r="I287" s="111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</row>
    <row r="288" spans="1:24" s="73" customFormat="1" ht="15" customHeight="1" x14ac:dyDescent="0.25">
      <c r="A288" s="79"/>
      <c r="B288" s="110"/>
      <c r="C288" s="133"/>
      <c r="D288" s="111"/>
      <c r="E288" s="111"/>
      <c r="F288" s="111"/>
      <c r="G288" s="111"/>
      <c r="H288" s="8" t="e">
        <f>#REF!&amp;#REF!</f>
        <v>#REF!</v>
      </c>
      <c r="I288" s="111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</row>
    <row r="289" spans="1:24" s="74" customFormat="1" ht="15" customHeight="1" x14ac:dyDescent="0.25">
      <c r="A289" s="78"/>
      <c r="B289" s="110"/>
      <c r="C289" s="133"/>
      <c r="D289" s="111"/>
      <c r="E289" s="111"/>
      <c r="F289" s="111"/>
      <c r="G289" s="111"/>
      <c r="H289" s="8" t="e">
        <f>#REF!&amp;#REF!</f>
        <v>#REF!</v>
      </c>
      <c r="I289" s="114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:24" s="74" customFormat="1" ht="15" customHeight="1" x14ac:dyDescent="0.25">
      <c r="A290" s="78"/>
      <c r="B290" s="110"/>
      <c r="C290" s="133"/>
      <c r="D290" s="111"/>
      <c r="E290" s="111"/>
      <c r="F290" s="111"/>
      <c r="G290" s="111"/>
      <c r="H290" s="8" t="e">
        <f>#REF!&amp;#REF!</f>
        <v>#REF!</v>
      </c>
      <c r="I290" s="114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:24" s="74" customFormat="1" ht="15" customHeight="1" x14ac:dyDescent="0.25">
      <c r="A291" s="78"/>
      <c r="B291" s="113"/>
      <c r="C291" s="113"/>
      <c r="D291" s="114"/>
      <c r="E291" s="115"/>
      <c r="F291" s="114"/>
      <c r="G291" s="114"/>
      <c r="H291" s="55" t="e">
        <f>#REF!&amp;#REF!</f>
        <v>#REF!</v>
      </c>
      <c r="I291" s="114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:24" s="74" customFormat="1" ht="15" customHeight="1" x14ac:dyDescent="0.25">
      <c r="A292" s="78"/>
      <c r="B292" s="113"/>
      <c r="C292" s="113"/>
      <c r="D292" s="114"/>
      <c r="E292" s="115"/>
      <c r="F292" s="114"/>
      <c r="G292" s="114"/>
      <c r="H292" s="55" t="e">
        <f>#REF!&amp;#REF!</f>
        <v>#REF!</v>
      </c>
      <c r="I292" s="114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:24" s="74" customFormat="1" ht="15" customHeight="1" x14ac:dyDescent="0.25">
      <c r="A293" s="78"/>
      <c r="B293" s="113"/>
      <c r="C293" s="113"/>
      <c r="D293" s="114"/>
      <c r="E293" s="115"/>
      <c r="F293" s="114"/>
      <c r="G293" s="114"/>
      <c r="H293" s="55" t="e">
        <f>#REF!&amp;#REF!</f>
        <v>#REF!</v>
      </c>
      <c r="I293" s="114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:24" s="74" customFormat="1" ht="15" customHeight="1" x14ac:dyDescent="0.25">
      <c r="A294" s="79"/>
      <c r="B294" s="113"/>
      <c r="C294" s="113"/>
      <c r="D294" s="114"/>
      <c r="E294" s="115"/>
      <c r="F294" s="114"/>
      <c r="G294" s="114"/>
      <c r="H294" s="55" t="e">
        <f>#REF!&amp;#REF!</f>
        <v>#REF!</v>
      </c>
      <c r="I294" s="111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:24" s="74" customFormat="1" ht="15" customHeight="1" x14ac:dyDescent="0.25">
      <c r="A295" s="79"/>
      <c r="B295" s="113"/>
      <c r="C295" s="113"/>
      <c r="D295" s="114"/>
      <c r="E295" s="115"/>
      <c r="F295" s="114"/>
      <c r="G295" s="114"/>
      <c r="H295" s="55" t="e">
        <f>#REF!&amp;#REF!</f>
        <v>#REF!</v>
      </c>
      <c r="I295" s="111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:24" s="74" customFormat="1" ht="15" customHeight="1" x14ac:dyDescent="0.25">
      <c r="A296" s="79"/>
      <c r="B296" s="110"/>
      <c r="C296" s="110"/>
      <c r="D296" s="111"/>
      <c r="E296" s="112"/>
      <c r="F296" s="111"/>
      <c r="G296" s="111"/>
      <c r="H296" s="8" t="e">
        <f>#REF!&amp;#REF!</f>
        <v>#REF!</v>
      </c>
      <c r="I296" s="111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:24" s="94" customFormat="1" ht="15" customHeight="1" x14ac:dyDescent="0.25">
      <c r="A297" s="79"/>
      <c r="B297" s="110"/>
      <c r="C297" s="110"/>
      <c r="D297" s="111"/>
      <c r="E297" s="112"/>
      <c r="F297" s="111"/>
      <c r="G297" s="111"/>
      <c r="H297" s="8" t="e">
        <f>#REF!&amp;#REF!</f>
        <v>#REF!</v>
      </c>
      <c r="I297" s="111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  <c r="X297" s="99"/>
    </row>
    <row r="298" spans="1:24" s="73" customFormat="1" ht="15" customHeight="1" x14ac:dyDescent="0.25">
      <c r="A298" s="79"/>
      <c r="B298" s="110"/>
      <c r="C298" s="110"/>
      <c r="D298" s="111"/>
      <c r="E298" s="112"/>
      <c r="F298" s="111"/>
      <c r="G298" s="111"/>
      <c r="H298" s="8" t="e">
        <f>#REF!&amp;#REF!</f>
        <v>#REF!</v>
      </c>
      <c r="I298" s="111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</row>
    <row r="299" spans="1:24" s="75" customFormat="1" ht="13.5" customHeight="1" x14ac:dyDescent="0.25">
      <c r="A299" s="78"/>
      <c r="B299" s="110"/>
      <c r="C299" s="110"/>
      <c r="D299" s="111"/>
      <c r="E299" s="112"/>
      <c r="F299" s="111"/>
      <c r="G299" s="111"/>
      <c r="H299" s="8" t="e">
        <f>#REF!&amp;#REF!</f>
        <v>#REF!</v>
      </c>
      <c r="I299" s="111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</row>
    <row r="300" spans="1:24" s="74" customFormat="1" ht="15" customHeight="1" x14ac:dyDescent="0.25">
      <c r="A300" s="78"/>
      <c r="B300" s="110"/>
      <c r="C300" s="110"/>
      <c r="D300" s="111"/>
      <c r="E300" s="112"/>
      <c r="F300" s="111"/>
      <c r="G300" s="111"/>
      <c r="H300" s="8" t="e">
        <f>#REF!&amp;#REF!</f>
        <v>#REF!</v>
      </c>
      <c r="I300" s="111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:24" s="74" customFormat="1" ht="15" customHeight="1" x14ac:dyDescent="0.25">
      <c r="A301" s="78"/>
      <c r="B301" s="113"/>
      <c r="C301" s="113"/>
      <c r="D301" s="114"/>
      <c r="E301" s="115"/>
      <c r="F301" s="111"/>
      <c r="G301" s="111"/>
      <c r="H301" s="8" t="e">
        <f>#REF!&amp;#REF!</f>
        <v>#REF!</v>
      </c>
      <c r="I301" s="11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:24" s="74" customFormat="1" ht="15" customHeight="1" x14ac:dyDescent="0.25">
      <c r="A302" s="78"/>
      <c r="B302" s="113"/>
      <c r="C302" s="113"/>
      <c r="D302" s="114"/>
      <c r="E302" s="115"/>
      <c r="F302" s="111"/>
      <c r="G302" s="111"/>
      <c r="H302" s="8" t="e">
        <f>#REF!&amp;#REF!</f>
        <v>#REF!</v>
      </c>
      <c r="I302" s="114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4" s="75" customFormat="1" ht="12.75" customHeight="1" x14ac:dyDescent="0.25">
      <c r="A303" s="78"/>
      <c r="B303" s="113"/>
      <c r="C303" s="113"/>
      <c r="D303" s="114"/>
      <c r="E303" s="115"/>
      <c r="F303" s="119"/>
      <c r="G303" s="111"/>
      <c r="H303" s="8" t="e">
        <f>#REF!&amp;#REF!</f>
        <v>#REF!</v>
      </c>
      <c r="I303" s="114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</row>
    <row r="304" spans="1:24" s="75" customFormat="1" ht="12.75" customHeight="1" x14ac:dyDescent="0.25">
      <c r="A304" s="78"/>
      <c r="B304" s="113"/>
      <c r="C304" s="113"/>
      <c r="D304" s="114"/>
      <c r="E304" s="115"/>
      <c r="F304" s="114"/>
      <c r="G304" s="114"/>
      <c r="H304" s="55" t="e">
        <f>#REF!&amp;#REF!</f>
        <v>#REF!</v>
      </c>
      <c r="I304" s="114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</row>
    <row r="305" spans="1:24" s="73" customFormat="1" ht="15" customHeight="1" x14ac:dyDescent="0.25">
      <c r="A305" s="78"/>
      <c r="B305" s="113"/>
      <c r="C305" s="113"/>
      <c r="D305" s="114"/>
      <c r="E305" s="115"/>
      <c r="F305" s="114"/>
      <c r="G305" s="114"/>
      <c r="H305" s="55" t="e">
        <f>#REF!&amp;#REF!</f>
        <v>#REF!</v>
      </c>
      <c r="I305" s="114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</row>
    <row r="306" spans="1:24" s="74" customFormat="1" ht="15" customHeight="1" x14ac:dyDescent="0.25">
      <c r="A306" s="79"/>
      <c r="B306" s="113"/>
      <c r="C306" s="113"/>
      <c r="D306" s="114"/>
      <c r="E306" s="115"/>
      <c r="F306" s="114"/>
      <c r="G306" s="114"/>
      <c r="H306" s="55" t="e">
        <f>#REF!&amp;#REF!</f>
        <v>#REF!</v>
      </c>
      <c r="I306" s="111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:24" s="74" customFormat="1" ht="15" customHeight="1" x14ac:dyDescent="0.25">
      <c r="A307" s="79"/>
      <c r="B307" s="110"/>
      <c r="C307" s="110"/>
      <c r="D307" s="129"/>
      <c r="E307" s="115"/>
      <c r="F307" s="111"/>
      <c r="G307" s="111"/>
      <c r="H307" s="55" t="e">
        <f>#REF!&amp;#REF!</f>
        <v>#REF!</v>
      </c>
      <c r="I307" s="111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:24" s="74" customFormat="1" ht="15" customHeight="1" x14ac:dyDescent="0.25">
      <c r="A308" s="79"/>
      <c r="B308" s="134"/>
      <c r="C308" s="134"/>
      <c r="D308" s="111"/>
      <c r="E308" s="112"/>
      <c r="F308" s="111"/>
      <c r="G308" s="111"/>
      <c r="H308" s="8" t="e">
        <f>#REF!&amp;#REF!</f>
        <v>#REF!</v>
      </c>
      <c r="I308" s="111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:24" s="74" customFormat="1" ht="15" customHeight="1" x14ac:dyDescent="0.25">
      <c r="A309" s="79"/>
      <c r="B309" s="110"/>
      <c r="C309" s="110"/>
      <c r="D309" s="129"/>
      <c r="E309" s="112"/>
      <c r="F309" s="116"/>
      <c r="G309" s="111"/>
      <c r="H309" s="8" t="e">
        <f>#REF!&amp;#REF!</f>
        <v>#REF!</v>
      </c>
      <c r="I309" s="111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:24" s="74" customFormat="1" ht="15" customHeight="1" x14ac:dyDescent="0.25">
      <c r="A310" s="79"/>
      <c r="B310" s="134"/>
      <c r="C310" s="134"/>
      <c r="D310" s="111"/>
      <c r="E310" s="112"/>
      <c r="F310" s="111"/>
      <c r="G310" s="111"/>
      <c r="H310" s="8" t="e">
        <f>#REF!&amp;#REF!</f>
        <v>#REF!</v>
      </c>
      <c r="I310" s="111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:24" s="74" customFormat="1" ht="15" customHeight="1" x14ac:dyDescent="0.25">
      <c r="A311" s="79"/>
      <c r="B311" s="134"/>
      <c r="C311" s="134"/>
      <c r="D311" s="111"/>
      <c r="E311" s="112"/>
      <c r="F311" s="111"/>
      <c r="G311" s="111"/>
      <c r="H311" s="8" t="e">
        <f>#REF!&amp;#REF!</f>
        <v>#REF!</v>
      </c>
      <c r="I311" s="1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:24" s="74" customFormat="1" ht="15" customHeight="1" x14ac:dyDescent="0.25">
      <c r="A312" s="79"/>
      <c r="B312" s="134"/>
      <c r="C312" s="134"/>
      <c r="D312" s="111"/>
      <c r="E312" s="112"/>
      <c r="F312" s="111"/>
      <c r="G312" s="111"/>
      <c r="H312" s="8" t="e">
        <f>#REF!&amp;#REF!</f>
        <v>#REF!</v>
      </c>
      <c r="I312" s="111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:24" s="74" customFormat="1" ht="15" customHeight="1" x14ac:dyDescent="0.25">
      <c r="A313" s="79"/>
      <c r="B313" s="134"/>
      <c r="C313" s="134"/>
      <c r="D313" s="111"/>
      <c r="E313" s="112"/>
      <c r="F313" s="111"/>
      <c r="G313" s="111"/>
      <c r="H313" s="8" t="e">
        <f>#REF!&amp;#REF!</f>
        <v>#REF!</v>
      </c>
      <c r="I313" s="111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:24" s="74" customFormat="1" ht="15" customHeight="1" x14ac:dyDescent="0.25">
      <c r="A314" s="79"/>
      <c r="B314" s="134"/>
      <c r="C314" s="134"/>
      <c r="D314" s="111"/>
      <c r="E314" s="112"/>
      <c r="F314" s="111"/>
      <c r="G314" s="111"/>
      <c r="H314" s="8" t="e">
        <f>#REF!&amp;#REF!</f>
        <v>#REF!</v>
      </c>
      <c r="I314" s="111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:24" x14ac:dyDescent="0.25">
      <c r="B315" s="134"/>
      <c r="C315" s="134"/>
      <c r="D315" s="111"/>
      <c r="E315" s="112"/>
      <c r="F315" s="111"/>
      <c r="G315" s="111"/>
      <c r="H315" s="8" t="e">
        <f>#REF!&amp;#REF!</f>
        <v>#REF!</v>
      </c>
    </row>
    <row r="316" spans="1:24" x14ac:dyDescent="0.25">
      <c r="B316" s="134"/>
      <c r="C316" s="134"/>
      <c r="D316" s="111"/>
      <c r="E316" s="112"/>
      <c r="F316" s="111"/>
      <c r="G316" s="111"/>
      <c r="H316" s="8" t="e">
        <f>#REF!&amp;#REF!</f>
        <v>#REF!</v>
      </c>
    </row>
  </sheetData>
  <sheetProtection selectLockedCells="1"/>
  <sortState xmlns:xlrd2="http://schemas.microsoft.com/office/spreadsheetml/2017/richdata2" ref="A10:I112">
    <sortCondition ref="A10:A112"/>
    <sortCondition ref="G10:G112"/>
  </sortState>
  <mergeCells count="7">
    <mergeCell ref="A1:H1"/>
    <mergeCell ref="A2:H2"/>
    <mergeCell ref="A4:B4"/>
    <mergeCell ref="D4:E4"/>
    <mergeCell ref="D6:E6"/>
    <mergeCell ref="D7:E7"/>
    <mergeCell ref="F4:H7"/>
  </mergeCells>
  <phoneticPr fontId="1" type="noConversion"/>
  <dataValidations count="3">
    <dataValidation type="list" allowBlank="1" showInputMessage="1" showErrorMessage="1" sqref="G191:G316 G9:G174" xr:uid="{00000000-0002-0000-0000-000001000000}">
      <formula1>"F, M"</formula1>
    </dataValidation>
    <dataValidation type="list" allowBlank="1" showInputMessage="1" showErrorMessage="1" sqref="I189:I198 I10 I205:I208 I60:I62 I250:I297 I72:I81 I112:I115 I232:I233 I37 I83:I84" xr:uid="{00000000-0002-0000-0000-000007000000}">
      <formula1>"EN , SN, TN, NON"</formula1>
    </dataValidation>
    <dataValidation type="list" allowBlank="1" showInputMessage="1" showErrorMessage="1" sqref="I82 I63:I71 I85:I111 I298:I314 I234:I249 I38:I59 I199:I204 I209:I231 I9 I11:I36 I116:I172" xr:uid="{00000000-0002-0000-0000-00000C000000}">
      <formula1>"EN , SN, NON"</formula1>
    </dataValidation>
  </dataValidations>
  <pageMargins left="0.23622047244094491" right="0.23622047244094491" top="0.19685039370078741" bottom="0.15748031496062992" header="0.31496062992125984" footer="0.31496062992125984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6:AC44"/>
  <sheetViews>
    <sheetView workbookViewId="0">
      <selection activeCell="F5" sqref="F5:N5"/>
    </sheetView>
  </sheetViews>
  <sheetFormatPr baseColWidth="10" defaultRowHeight="13.2" x14ac:dyDescent="0.25"/>
  <sheetData>
    <row r="6" spans="2:27" x14ac:dyDescent="0.25">
      <c r="B6" s="1"/>
      <c r="C6" s="90" t="s">
        <v>138</v>
      </c>
      <c r="D6" s="90" t="s">
        <v>139</v>
      </c>
      <c r="E6" s="90" t="s">
        <v>140</v>
      </c>
      <c r="F6" s="90" t="s">
        <v>141</v>
      </c>
      <c r="G6" s="90" t="s">
        <v>142</v>
      </c>
      <c r="H6" s="90" t="s">
        <v>143</v>
      </c>
      <c r="I6" s="90" t="s">
        <v>144</v>
      </c>
      <c r="J6" s="90" t="s">
        <v>145</v>
      </c>
      <c r="K6" s="90" t="s">
        <v>146</v>
      </c>
      <c r="L6" s="90" t="s">
        <v>147</v>
      </c>
      <c r="M6" s="90" t="s">
        <v>148</v>
      </c>
      <c r="N6" s="90" t="s">
        <v>149</v>
      </c>
      <c r="O6" s="90" t="s">
        <v>150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 x14ac:dyDescent="0.25">
      <c r="B7" s="91" t="s">
        <v>105</v>
      </c>
      <c r="C7" s="3">
        <v>0</v>
      </c>
      <c r="D7" s="3">
        <v>0</v>
      </c>
      <c r="E7" s="3">
        <v>200000</v>
      </c>
      <c r="F7" s="60">
        <v>0</v>
      </c>
      <c r="G7" s="3">
        <v>0</v>
      </c>
      <c r="H7" s="3">
        <v>0</v>
      </c>
      <c r="I7" s="3">
        <v>200000</v>
      </c>
      <c r="J7" s="60">
        <v>0</v>
      </c>
      <c r="K7" s="3">
        <v>0</v>
      </c>
      <c r="L7" s="3">
        <v>0</v>
      </c>
      <c r="M7" s="60">
        <v>200000</v>
      </c>
      <c r="N7" s="3">
        <v>0</v>
      </c>
      <c r="O7" s="3">
        <v>0</v>
      </c>
    </row>
    <row r="8" spans="2:27" x14ac:dyDescent="0.25">
      <c r="B8" s="91" t="s">
        <v>106</v>
      </c>
      <c r="C8" s="3">
        <v>0</v>
      </c>
      <c r="D8" s="3">
        <v>0</v>
      </c>
      <c r="E8" s="3">
        <v>200000</v>
      </c>
      <c r="F8" s="60">
        <v>0</v>
      </c>
      <c r="G8" s="3">
        <v>0</v>
      </c>
      <c r="H8" s="3">
        <v>0</v>
      </c>
      <c r="I8" s="3">
        <v>200000</v>
      </c>
      <c r="J8" s="60">
        <v>0</v>
      </c>
      <c r="K8" s="3">
        <v>0</v>
      </c>
      <c r="L8" s="3">
        <v>0</v>
      </c>
      <c r="M8" s="60">
        <v>200000</v>
      </c>
      <c r="N8" s="3">
        <v>0</v>
      </c>
      <c r="O8" s="3">
        <v>0</v>
      </c>
    </row>
    <row r="9" spans="2:27" x14ac:dyDescent="0.25">
      <c r="B9" s="92" t="s">
        <v>107</v>
      </c>
      <c r="C9" s="3">
        <v>0</v>
      </c>
      <c r="D9" s="3">
        <v>200000</v>
      </c>
      <c r="E9" s="3">
        <v>0</v>
      </c>
      <c r="F9" s="60">
        <v>200000</v>
      </c>
      <c r="G9" s="3">
        <v>0</v>
      </c>
      <c r="H9" s="3">
        <v>0</v>
      </c>
      <c r="I9" s="3">
        <v>0</v>
      </c>
      <c r="J9" s="60">
        <v>200000</v>
      </c>
      <c r="K9" s="3">
        <v>0</v>
      </c>
      <c r="L9" s="3">
        <v>0</v>
      </c>
      <c r="M9" s="60">
        <v>0</v>
      </c>
      <c r="N9" s="3">
        <v>200000</v>
      </c>
      <c r="O9" s="3">
        <v>0</v>
      </c>
    </row>
    <row r="10" spans="2:27" x14ac:dyDescent="0.25">
      <c r="B10" s="92" t="s">
        <v>108</v>
      </c>
      <c r="C10" s="3">
        <v>0</v>
      </c>
      <c r="D10" s="3">
        <v>200000</v>
      </c>
      <c r="E10" s="3">
        <v>0</v>
      </c>
      <c r="F10" s="60">
        <v>200000</v>
      </c>
      <c r="G10" s="3">
        <v>0</v>
      </c>
      <c r="H10" s="3">
        <v>0</v>
      </c>
      <c r="I10" s="3">
        <v>0</v>
      </c>
      <c r="J10" s="60">
        <v>200000</v>
      </c>
      <c r="K10" s="3">
        <v>0</v>
      </c>
      <c r="L10" s="3">
        <v>0</v>
      </c>
      <c r="M10" s="60">
        <v>0</v>
      </c>
      <c r="N10" s="3">
        <v>200000</v>
      </c>
      <c r="O10" s="3">
        <v>0</v>
      </c>
    </row>
    <row r="11" spans="2:27" x14ac:dyDescent="0.25">
      <c r="B11" s="92" t="s">
        <v>109</v>
      </c>
      <c r="C11" s="3">
        <v>200000</v>
      </c>
      <c r="D11" s="3">
        <v>0</v>
      </c>
      <c r="E11" s="3">
        <v>0</v>
      </c>
      <c r="F11" s="60">
        <v>0</v>
      </c>
      <c r="G11" s="3">
        <v>200000</v>
      </c>
      <c r="H11" s="3">
        <v>0</v>
      </c>
      <c r="I11" s="3">
        <v>0</v>
      </c>
      <c r="J11" s="60">
        <v>0</v>
      </c>
      <c r="K11" s="3">
        <v>200000</v>
      </c>
      <c r="L11" s="3">
        <v>0</v>
      </c>
      <c r="M11" s="60">
        <v>0</v>
      </c>
      <c r="N11" s="3">
        <v>0</v>
      </c>
      <c r="O11" s="3">
        <v>200000</v>
      </c>
    </row>
    <row r="12" spans="2:27" x14ac:dyDescent="0.25">
      <c r="B12" s="92" t="s">
        <v>110</v>
      </c>
      <c r="C12" s="3">
        <v>200000</v>
      </c>
      <c r="D12" s="3">
        <v>0</v>
      </c>
      <c r="E12" s="3">
        <v>0</v>
      </c>
      <c r="F12" s="60">
        <v>0</v>
      </c>
      <c r="G12" s="3">
        <v>200000</v>
      </c>
      <c r="H12" s="3">
        <v>0</v>
      </c>
      <c r="I12" s="3">
        <v>0</v>
      </c>
      <c r="J12" s="60">
        <v>0</v>
      </c>
      <c r="K12" s="3">
        <v>200000</v>
      </c>
      <c r="L12" s="3">
        <v>0</v>
      </c>
      <c r="M12" s="60">
        <v>0</v>
      </c>
      <c r="N12" s="3">
        <v>0</v>
      </c>
      <c r="O12" s="3">
        <v>200000</v>
      </c>
    </row>
    <row r="13" spans="2:27" x14ac:dyDescent="0.25">
      <c r="B13" s="91" t="s">
        <v>111</v>
      </c>
      <c r="C13" s="3">
        <v>53896</v>
      </c>
      <c r="D13" s="3">
        <v>20820</v>
      </c>
      <c r="E13" s="3">
        <v>0</v>
      </c>
      <c r="F13" s="60">
        <v>12737</v>
      </c>
      <c r="G13" s="3">
        <v>31364</v>
      </c>
      <c r="H13" s="3">
        <v>60000</v>
      </c>
      <c r="I13" s="3">
        <v>0</v>
      </c>
      <c r="J13" s="60">
        <v>24174</v>
      </c>
      <c r="K13" s="3">
        <v>44443</v>
      </c>
      <c r="L13" s="3">
        <v>14200</v>
      </c>
      <c r="M13" s="60">
        <v>0</v>
      </c>
      <c r="N13" s="3">
        <v>0</v>
      </c>
      <c r="O13" s="3">
        <v>0</v>
      </c>
    </row>
    <row r="14" spans="2:27" x14ac:dyDescent="0.25">
      <c r="B14" s="91" t="s">
        <v>112</v>
      </c>
      <c r="C14" s="3">
        <v>53896</v>
      </c>
      <c r="D14" s="3">
        <v>22908</v>
      </c>
      <c r="E14" s="3">
        <v>0</v>
      </c>
      <c r="F14" s="60">
        <v>15596</v>
      </c>
      <c r="G14" s="3">
        <v>33231</v>
      </c>
      <c r="H14" s="3">
        <v>53000</v>
      </c>
      <c r="I14" s="3">
        <v>0</v>
      </c>
      <c r="J14" s="60">
        <v>23094</v>
      </c>
      <c r="K14" s="3">
        <v>42478</v>
      </c>
      <c r="L14" s="3">
        <v>11800</v>
      </c>
      <c r="M14" s="60">
        <v>0</v>
      </c>
      <c r="N14" s="3">
        <v>0</v>
      </c>
      <c r="O14" s="3">
        <v>0</v>
      </c>
    </row>
    <row r="15" spans="2:27" x14ac:dyDescent="0.25">
      <c r="B15" s="91" t="s">
        <v>113</v>
      </c>
      <c r="C15" s="3">
        <v>53896</v>
      </c>
      <c r="D15" s="3">
        <v>15308</v>
      </c>
      <c r="E15" s="3">
        <v>0</v>
      </c>
      <c r="F15" s="60">
        <v>14189</v>
      </c>
      <c r="G15" s="3">
        <v>45870</v>
      </c>
      <c r="H15" s="3">
        <v>63500</v>
      </c>
      <c r="I15" s="3">
        <v>0</v>
      </c>
      <c r="J15" s="60">
        <v>20530</v>
      </c>
      <c r="K15" s="3">
        <v>41181</v>
      </c>
      <c r="L15" s="3">
        <v>14200</v>
      </c>
      <c r="M15" s="60">
        <v>0</v>
      </c>
      <c r="N15" s="3">
        <v>0</v>
      </c>
      <c r="O15" s="3">
        <v>0</v>
      </c>
    </row>
    <row r="16" spans="2:27" x14ac:dyDescent="0.25">
      <c r="B16" s="91" t="s">
        <v>129</v>
      </c>
      <c r="C16" s="3">
        <v>53896</v>
      </c>
      <c r="D16" s="3">
        <v>15167</v>
      </c>
      <c r="E16" s="3">
        <v>0</v>
      </c>
      <c r="F16" s="60">
        <v>12530</v>
      </c>
      <c r="G16" s="3">
        <v>34424</v>
      </c>
      <c r="H16" s="3">
        <v>60000</v>
      </c>
      <c r="I16" s="3">
        <v>0</v>
      </c>
      <c r="J16" s="60">
        <v>24872</v>
      </c>
      <c r="K16" s="3">
        <v>54740</v>
      </c>
      <c r="L16" s="3">
        <v>11800</v>
      </c>
      <c r="M16" s="60">
        <v>0</v>
      </c>
      <c r="N16" s="3">
        <v>0</v>
      </c>
      <c r="O16" s="3">
        <v>0</v>
      </c>
    </row>
    <row r="17" spans="2:23" x14ac:dyDescent="0.25">
      <c r="B17" s="4"/>
      <c r="C17" s="97"/>
      <c r="D17" s="97"/>
      <c r="E17" s="97"/>
      <c r="F17" s="98"/>
      <c r="G17" s="97"/>
      <c r="H17" s="97"/>
      <c r="I17" s="97"/>
      <c r="J17" s="98"/>
      <c r="K17" s="97"/>
      <c r="L17" s="97"/>
      <c r="M17" s="98"/>
    </row>
    <row r="18" spans="2:23" x14ac:dyDescent="0.25">
      <c r="B18" s="4"/>
      <c r="C18" s="97"/>
      <c r="D18" s="97"/>
      <c r="E18" s="97"/>
      <c r="F18" s="98"/>
      <c r="G18" s="97"/>
      <c r="H18" s="97"/>
      <c r="I18" s="97"/>
      <c r="J18" s="98"/>
      <c r="K18" s="97"/>
      <c r="L18" s="97"/>
      <c r="M18" s="98"/>
    </row>
    <row r="20" spans="2:23" x14ac:dyDescent="0.25">
      <c r="B20" s="2"/>
      <c r="C20" s="57" t="s">
        <v>182</v>
      </c>
      <c r="D20" s="57" t="s">
        <v>141</v>
      </c>
      <c r="E20" s="57" t="s">
        <v>142</v>
      </c>
      <c r="F20" s="57" t="s">
        <v>143</v>
      </c>
      <c r="G20" s="57" t="s">
        <v>139</v>
      </c>
      <c r="H20" s="57" t="s">
        <v>138</v>
      </c>
      <c r="I20" s="57" t="s">
        <v>151</v>
      </c>
      <c r="J20" s="57" t="s">
        <v>152</v>
      </c>
      <c r="K20" s="57" t="s">
        <v>153</v>
      </c>
      <c r="L20" s="57" t="s">
        <v>154</v>
      </c>
      <c r="M20" s="57" t="s">
        <v>155</v>
      </c>
      <c r="N20" s="57" t="s">
        <v>156</v>
      </c>
      <c r="O20" s="57" t="s">
        <v>141</v>
      </c>
      <c r="P20" s="57" t="s">
        <v>157</v>
      </c>
      <c r="Q20" s="57" t="s">
        <v>158</v>
      </c>
      <c r="R20" s="57" t="s">
        <v>159</v>
      </c>
      <c r="S20" s="57" t="s">
        <v>140</v>
      </c>
      <c r="T20" s="57" t="s">
        <v>160</v>
      </c>
      <c r="U20" s="57" t="s">
        <v>161</v>
      </c>
      <c r="V20" s="57" t="s">
        <v>162</v>
      </c>
      <c r="W20" s="57" t="s">
        <v>173</v>
      </c>
    </row>
    <row r="21" spans="2:23" x14ac:dyDescent="0.25">
      <c r="B21" s="91" t="s">
        <v>117</v>
      </c>
      <c r="C21" s="3">
        <v>0</v>
      </c>
      <c r="D21" s="3">
        <v>0</v>
      </c>
      <c r="E21" s="3">
        <v>200000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200000</v>
      </c>
      <c r="M21" s="3">
        <v>0</v>
      </c>
      <c r="N21" s="3">
        <v>0</v>
      </c>
      <c r="O21" s="3">
        <v>0</v>
      </c>
      <c r="P21" s="3">
        <v>200000</v>
      </c>
      <c r="Q21" s="3">
        <v>0</v>
      </c>
      <c r="R21" s="3">
        <v>200000</v>
      </c>
      <c r="S21" s="3">
        <v>200000</v>
      </c>
      <c r="T21" s="3">
        <v>0</v>
      </c>
      <c r="U21" s="3">
        <v>0</v>
      </c>
      <c r="V21" s="3">
        <v>0</v>
      </c>
      <c r="W21" s="3">
        <v>200000</v>
      </c>
    </row>
    <row r="22" spans="2:23" x14ac:dyDescent="0.25">
      <c r="B22" s="91" t="s">
        <v>118</v>
      </c>
      <c r="C22" s="3">
        <v>0</v>
      </c>
      <c r="D22" s="3">
        <v>0</v>
      </c>
      <c r="E22" s="3">
        <v>200000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200000</v>
      </c>
      <c r="M22" s="3">
        <v>0</v>
      </c>
      <c r="N22" s="3">
        <v>0</v>
      </c>
      <c r="O22" s="3">
        <v>0</v>
      </c>
      <c r="P22" s="3">
        <v>200000</v>
      </c>
      <c r="Q22" s="3">
        <v>0</v>
      </c>
      <c r="R22" s="3">
        <v>200000</v>
      </c>
      <c r="S22" s="3">
        <v>200000</v>
      </c>
      <c r="T22" s="3">
        <v>0</v>
      </c>
      <c r="U22" s="3">
        <v>0</v>
      </c>
      <c r="V22" s="3">
        <v>0</v>
      </c>
      <c r="W22" s="3">
        <v>200000</v>
      </c>
    </row>
    <row r="23" spans="2:23" x14ac:dyDescent="0.25">
      <c r="B23" s="91" t="s">
        <v>119</v>
      </c>
      <c r="C23" s="3">
        <v>0</v>
      </c>
      <c r="D23" s="3">
        <v>0</v>
      </c>
      <c r="E23" s="3">
        <v>0</v>
      </c>
      <c r="F23" s="3">
        <v>200000</v>
      </c>
      <c r="G23" s="3">
        <v>200000</v>
      </c>
      <c r="H23" s="3">
        <v>0</v>
      </c>
      <c r="I23" s="3">
        <v>200000</v>
      </c>
      <c r="J23" s="3">
        <v>0</v>
      </c>
      <c r="K23" s="3">
        <v>0</v>
      </c>
      <c r="L23" s="3">
        <v>0</v>
      </c>
      <c r="M23" s="3">
        <v>200000</v>
      </c>
      <c r="N23" s="60">
        <v>0</v>
      </c>
      <c r="O23" s="3">
        <v>200000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200000</v>
      </c>
    </row>
    <row r="24" spans="2:23" x14ac:dyDescent="0.25">
      <c r="B24" s="91" t="s">
        <v>120</v>
      </c>
      <c r="C24" s="3">
        <v>0</v>
      </c>
      <c r="D24" s="3">
        <v>0</v>
      </c>
      <c r="E24" s="3">
        <v>0</v>
      </c>
      <c r="F24" s="3">
        <v>200000</v>
      </c>
      <c r="G24" s="3">
        <v>200000</v>
      </c>
      <c r="H24" s="3">
        <v>0</v>
      </c>
      <c r="I24" s="3">
        <v>200000</v>
      </c>
      <c r="J24" s="3">
        <v>0</v>
      </c>
      <c r="K24" s="3">
        <v>0</v>
      </c>
      <c r="L24" s="3">
        <v>0</v>
      </c>
      <c r="M24" s="3">
        <v>200000</v>
      </c>
      <c r="N24" s="60">
        <v>0</v>
      </c>
      <c r="O24" s="3">
        <v>200000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200000</v>
      </c>
    </row>
    <row r="25" spans="2:23" x14ac:dyDescent="0.25">
      <c r="B25" s="91" t="s">
        <v>121</v>
      </c>
      <c r="C25" s="3">
        <v>0</v>
      </c>
      <c r="D25" s="3">
        <v>200000</v>
      </c>
      <c r="E25" s="3">
        <v>0</v>
      </c>
      <c r="F25" s="3">
        <v>200000</v>
      </c>
      <c r="G25" s="3">
        <v>0</v>
      </c>
      <c r="H25" s="3">
        <v>200000</v>
      </c>
      <c r="I25" s="3">
        <v>0</v>
      </c>
      <c r="J25" s="3">
        <v>200000</v>
      </c>
      <c r="K25" s="3">
        <v>0</v>
      </c>
      <c r="L25" s="3">
        <v>0</v>
      </c>
      <c r="M25" s="3">
        <v>200000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200000</v>
      </c>
      <c r="W25" s="3">
        <v>0</v>
      </c>
    </row>
    <row r="26" spans="2:23" x14ac:dyDescent="0.25">
      <c r="B26" s="91" t="s">
        <v>122</v>
      </c>
      <c r="C26" s="3">
        <v>0</v>
      </c>
      <c r="D26" s="3">
        <v>200000</v>
      </c>
      <c r="E26" s="3">
        <v>0</v>
      </c>
      <c r="F26" s="3">
        <v>200000</v>
      </c>
      <c r="G26" s="3">
        <v>0</v>
      </c>
      <c r="H26" s="3">
        <v>200000</v>
      </c>
      <c r="I26" s="3">
        <v>0</v>
      </c>
      <c r="J26" s="3">
        <v>200000</v>
      </c>
      <c r="K26" s="3">
        <v>0</v>
      </c>
      <c r="L26" s="3">
        <v>0</v>
      </c>
      <c r="M26" s="3">
        <v>200000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200000</v>
      </c>
      <c r="W26" s="3">
        <v>0</v>
      </c>
    </row>
    <row r="27" spans="2:23" x14ac:dyDescent="0.25">
      <c r="B27" s="91" t="s">
        <v>130</v>
      </c>
      <c r="C27" s="3">
        <v>30000</v>
      </c>
      <c r="D27" s="3">
        <v>13600</v>
      </c>
      <c r="E27" s="3">
        <v>25200</v>
      </c>
      <c r="F27" s="3">
        <v>60000</v>
      </c>
      <c r="G27" s="60">
        <v>15000</v>
      </c>
      <c r="H27" s="60">
        <v>25800</v>
      </c>
      <c r="I27" s="60">
        <v>14200</v>
      </c>
      <c r="J27" s="60">
        <v>200000</v>
      </c>
      <c r="K27" s="60">
        <v>200000</v>
      </c>
      <c r="L27" s="60">
        <v>15700</v>
      </c>
      <c r="M27" s="60">
        <v>32200</v>
      </c>
      <c r="N27" s="60">
        <v>53000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200000</v>
      </c>
      <c r="W27" s="3">
        <v>0</v>
      </c>
    </row>
    <row r="28" spans="2:23" x14ac:dyDescent="0.25">
      <c r="B28" s="91" t="s">
        <v>131</v>
      </c>
      <c r="C28" s="3">
        <v>30000</v>
      </c>
      <c r="D28" s="3">
        <v>12100</v>
      </c>
      <c r="E28" s="3">
        <v>25400</v>
      </c>
      <c r="F28" s="3">
        <v>53000</v>
      </c>
      <c r="G28" s="60">
        <v>14700</v>
      </c>
      <c r="H28" s="60">
        <v>25000</v>
      </c>
      <c r="I28" s="60">
        <v>11800</v>
      </c>
      <c r="J28" s="60">
        <v>200000</v>
      </c>
      <c r="K28" s="60">
        <v>200000</v>
      </c>
      <c r="L28" s="60">
        <v>13700</v>
      </c>
      <c r="M28" s="60">
        <v>31000</v>
      </c>
      <c r="N28" s="60">
        <v>52800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200000</v>
      </c>
      <c r="W28" s="3">
        <v>0</v>
      </c>
    </row>
    <row r="29" spans="2:23" x14ac:dyDescent="0.25">
      <c r="B29" s="91" t="s">
        <v>132</v>
      </c>
      <c r="C29" s="3">
        <v>40000</v>
      </c>
      <c r="D29" s="3">
        <v>13600</v>
      </c>
      <c r="E29" s="3">
        <v>23800</v>
      </c>
      <c r="F29" s="3">
        <v>63500</v>
      </c>
      <c r="G29" s="60">
        <v>15300</v>
      </c>
      <c r="H29" s="60">
        <v>34200</v>
      </c>
      <c r="I29" s="60">
        <v>14200</v>
      </c>
      <c r="J29" s="60">
        <v>200000</v>
      </c>
      <c r="K29" s="60">
        <v>200000</v>
      </c>
      <c r="L29" s="60">
        <v>15700</v>
      </c>
      <c r="M29" s="60">
        <v>32200</v>
      </c>
      <c r="N29" s="60">
        <v>53000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200000</v>
      </c>
      <c r="W29" s="3">
        <v>0</v>
      </c>
    </row>
    <row r="30" spans="2:23" x14ac:dyDescent="0.25">
      <c r="B30" s="91" t="s">
        <v>133</v>
      </c>
      <c r="C30" s="3">
        <v>33000</v>
      </c>
      <c r="D30" s="3">
        <v>12700</v>
      </c>
      <c r="E30" s="3">
        <v>23800</v>
      </c>
      <c r="F30" s="3">
        <v>60000</v>
      </c>
      <c r="G30" s="60">
        <v>15200</v>
      </c>
      <c r="H30" s="60">
        <v>34000</v>
      </c>
      <c r="I30" s="60">
        <v>11800</v>
      </c>
      <c r="J30" s="60">
        <v>200000</v>
      </c>
      <c r="K30" s="60">
        <v>200000</v>
      </c>
      <c r="L30" s="60">
        <v>13700</v>
      </c>
      <c r="M30" s="60">
        <v>31000</v>
      </c>
      <c r="N30" s="60">
        <v>52800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200000</v>
      </c>
      <c r="W30" s="3">
        <v>0</v>
      </c>
    </row>
    <row r="31" spans="2:23" x14ac:dyDescent="0.25">
      <c r="C31" s="97"/>
      <c r="D31" s="97"/>
      <c r="E31" s="97"/>
      <c r="F31" s="97"/>
      <c r="G31" s="98"/>
      <c r="H31" s="97"/>
      <c r="I31" s="97"/>
      <c r="J31" s="97"/>
      <c r="K31" s="97"/>
      <c r="L31" s="97"/>
      <c r="M31" s="97"/>
      <c r="N31" s="98"/>
      <c r="O31" s="97"/>
      <c r="P31" s="97"/>
      <c r="Q31" s="97"/>
      <c r="R31" s="97"/>
      <c r="S31" s="97"/>
      <c r="T31" s="97"/>
      <c r="U31" s="97"/>
      <c r="V31" s="97"/>
    </row>
    <row r="32" spans="2:23" x14ac:dyDescent="0.25">
      <c r="C32" s="97"/>
      <c r="D32" s="97"/>
      <c r="E32" s="97"/>
      <c r="F32" s="97"/>
      <c r="G32" s="98"/>
      <c r="H32" s="97"/>
      <c r="I32" s="97"/>
      <c r="J32" s="97"/>
      <c r="K32" s="97"/>
      <c r="L32" s="97"/>
      <c r="M32" s="97"/>
      <c r="N32" s="98"/>
      <c r="O32" s="97"/>
      <c r="P32" s="97"/>
      <c r="Q32" s="97"/>
      <c r="R32" s="97"/>
      <c r="S32" s="97"/>
      <c r="T32" s="97"/>
      <c r="U32" s="97"/>
      <c r="V32" s="97"/>
    </row>
    <row r="34" spans="2:29" x14ac:dyDescent="0.25">
      <c r="B34" s="2"/>
      <c r="C34" s="57" t="s">
        <v>141</v>
      </c>
      <c r="D34" s="57" t="s">
        <v>142</v>
      </c>
      <c r="E34" s="57" t="s">
        <v>143</v>
      </c>
      <c r="F34" s="57" t="s">
        <v>163</v>
      </c>
      <c r="G34" s="57" t="s">
        <v>164</v>
      </c>
      <c r="H34" s="57" t="s">
        <v>165</v>
      </c>
      <c r="I34" s="57" t="s">
        <v>154</v>
      </c>
      <c r="J34" s="57" t="s">
        <v>155</v>
      </c>
      <c r="K34" s="57" t="s">
        <v>156</v>
      </c>
      <c r="L34" s="57" t="s">
        <v>166</v>
      </c>
      <c r="M34" s="57" t="s">
        <v>167</v>
      </c>
      <c r="N34" s="57" t="s">
        <v>168</v>
      </c>
      <c r="O34" s="57" t="s">
        <v>151</v>
      </c>
      <c r="P34" s="57" t="s">
        <v>152</v>
      </c>
      <c r="Q34" s="57" t="s">
        <v>153</v>
      </c>
      <c r="R34" s="57" t="s">
        <v>169</v>
      </c>
      <c r="S34" s="57" t="s">
        <v>171</v>
      </c>
      <c r="T34" s="57" t="s">
        <v>157</v>
      </c>
      <c r="U34" s="57" t="s">
        <v>158</v>
      </c>
      <c r="V34" s="57" t="s">
        <v>159</v>
      </c>
      <c r="W34" s="57" t="s">
        <v>170</v>
      </c>
      <c r="X34" s="57" t="s">
        <v>172</v>
      </c>
      <c r="Y34" s="57" t="s">
        <v>174</v>
      </c>
      <c r="Z34" s="57" t="s">
        <v>175</v>
      </c>
      <c r="AA34" s="57" t="s">
        <v>176</v>
      </c>
      <c r="AB34" s="57" t="s">
        <v>177</v>
      </c>
      <c r="AC34" s="57" t="s">
        <v>178</v>
      </c>
    </row>
    <row r="35" spans="2:29" x14ac:dyDescent="0.25">
      <c r="B35" s="91" t="s">
        <v>123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200000</v>
      </c>
      <c r="Z35" s="3">
        <v>200000</v>
      </c>
      <c r="AA35" s="3">
        <v>200000</v>
      </c>
      <c r="AB35" s="3">
        <v>200000</v>
      </c>
      <c r="AC35" s="3">
        <v>200000</v>
      </c>
    </row>
    <row r="36" spans="2:29" x14ac:dyDescent="0.25">
      <c r="B36" s="91" t="s">
        <v>124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200000</v>
      </c>
      <c r="Z36" s="3">
        <v>200000</v>
      </c>
      <c r="AA36" s="3">
        <v>200000</v>
      </c>
      <c r="AB36" s="3">
        <v>200000</v>
      </c>
      <c r="AC36" s="3">
        <v>200000</v>
      </c>
    </row>
    <row r="37" spans="2:29" x14ac:dyDescent="0.25">
      <c r="B37" s="91" t="s">
        <v>125</v>
      </c>
      <c r="C37" s="3">
        <v>200000</v>
      </c>
      <c r="D37" s="3">
        <v>200000</v>
      </c>
      <c r="E37" s="3">
        <v>0</v>
      </c>
      <c r="F37" s="3">
        <v>0</v>
      </c>
      <c r="G37" s="3">
        <v>0</v>
      </c>
      <c r="H37" s="3">
        <v>0</v>
      </c>
      <c r="I37" s="3">
        <v>200000</v>
      </c>
      <c r="J37" s="3">
        <v>0</v>
      </c>
      <c r="K37" s="3">
        <v>0</v>
      </c>
      <c r="L37" s="3">
        <v>200000</v>
      </c>
      <c r="M37" s="3">
        <v>0</v>
      </c>
      <c r="N37" s="3">
        <v>0</v>
      </c>
      <c r="O37" s="3">
        <v>200000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</row>
    <row r="38" spans="2:29" x14ac:dyDescent="0.25">
      <c r="B38" s="91" t="s">
        <v>126</v>
      </c>
      <c r="C38" s="3">
        <v>200000</v>
      </c>
      <c r="D38" s="3">
        <v>200000</v>
      </c>
      <c r="E38" s="3">
        <v>0</v>
      </c>
      <c r="F38" s="3">
        <v>0</v>
      </c>
      <c r="G38" s="3">
        <v>0</v>
      </c>
      <c r="H38" s="3">
        <v>0</v>
      </c>
      <c r="I38" s="3">
        <v>200000</v>
      </c>
      <c r="J38" s="3">
        <v>0</v>
      </c>
      <c r="K38" s="3">
        <v>0</v>
      </c>
      <c r="L38" s="3">
        <v>200000</v>
      </c>
      <c r="M38" s="3">
        <v>0</v>
      </c>
      <c r="N38" s="3">
        <v>0</v>
      </c>
      <c r="O38" s="3">
        <v>200000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</row>
    <row r="39" spans="2:29" x14ac:dyDescent="0.25">
      <c r="B39" s="91" t="s">
        <v>127</v>
      </c>
      <c r="C39" s="3">
        <v>200000</v>
      </c>
      <c r="D39" s="3">
        <v>0</v>
      </c>
      <c r="E39" s="3">
        <v>200000</v>
      </c>
      <c r="F39" s="3">
        <v>0</v>
      </c>
      <c r="G39" s="3">
        <v>0</v>
      </c>
      <c r="H39" s="3">
        <v>0</v>
      </c>
      <c r="I39" s="3">
        <v>0</v>
      </c>
      <c r="J39" s="3">
        <v>200000</v>
      </c>
      <c r="K39" s="3">
        <v>0</v>
      </c>
      <c r="L39" s="3">
        <v>0</v>
      </c>
      <c r="M39" s="3">
        <v>200000</v>
      </c>
      <c r="N39" s="3">
        <v>0</v>
      </c>
      <c r="O39" s="3">
        <v>0</v>
      </c>
      <c r="P39" s="3">
        <v>200000</v>
      </c>
      <c r="Q39" s="3">
        <v>0</v>
      </c>
      <c r="R39" s="3">
        <v>200000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</row>
    <row r="40" spans="2:29" x14ac:dyDescent="0.25">
      <c r="B40" s="91" t="s">
        <v>128</v>
      </c>
      <c r="C40" s="3">
        <v>200000</v>
      </c>
      <c r="D40" s="3">
        <v>0</v>
      </c>
      <c r="E40" s="3">
        <v>200000</v>
      </c>
      <c r="F40" s="3">
        <v>0</v>
      </c>
      <c r="G40" s="3">
        <v>0</v>
      </c>
      <c r="H40" s="3">
        <v>0</v>
      </c>
      <c r="I40" s="3">
        <v>0</v>
      </c>
      <c r="J40" s="3">
        <v>200000</v>
      </c>
      <c r="K40" s="3">
        <v>0</v>
      </c>
      <c r="L40" s="3">
        <v>0</v>
      </c>
      <c r="M40" s="3">
        <v>200000</v>
      </c>
      <c r="N40" s="3">
        <v>0</v>
      </c>
      <c r="O40" s="3">
        <v>0</v>
      </c>
      <c r="P40" s="3">
        <v>200000</v>
      </c>
      <c r="Q40" s="3">
        <v>0</v>
      </c>
      <c r="R40" s="3">
        <v>200000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</row>
    <row r="41" spans="2:29" x14ac:dyDescent="0.25">
      <c r="B41" s="91" t="s">
        <v>134</v>
      </c>
      <c r="C41" s="3">
        <v>10300</v>
      </c>
      <c r="D41" s="3">
        <v>21400</v>
      </c>
      <c r="E41" s="3">
        <v>44000</v>
      </c>
      <c r="F41" s="3">
        <v>101300</v>
      </c>
      <c r="G41" s="3">
        <v>160000</v>
      </c>
      <c r="H41" s="3"/>
      <c r="I41" s="3">
        <v>11900</v>
      </c>
      <c r="J41" s="3">
        <v>23900</v>
      </c>
      <c r="K41" s="3">
        <v>60800</v>
      </c>
      <c r="L41" s="3">
        <v>10800</v>
      </c>
      <c r="M41" s="3">
        <v>23400</v>
      </c>
      <c r="N41" s="3">
        <v>51200</v>
      </c>
      <c r="O41" s="3">
        <v>10800</v>
      </c>
      <c r="P41" s="3">
        <v>24000</v>
      </c>
      <c r="Q41" s="3">
        <v>52000</v>
      </c>
      <c r="R41" s="3">
        <v>53500</v>
      </c>
      <c r="S41" s="3">
        <v>113000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</row>
    <row r="42" spans="2:29" x14ac:dyDescent="0.25">
      <c r="B42" s="91" t="s">
        <v>135</v>
      </c>
      <c r="C42" s="3">
        <v>5300</v>
      </c>
      <c r="D42" s="3">
        <v>15400</v>
      </c>
      <c r="E42" s="3">
        <v>40000</v>
      </c>
      <c r="F42" s="3">
        <v>85300</v>
      </c>
      <c r="G42" s="3"/>
      <c r="H42" s="3">
        <v>245000</v>
      </c>
      <c r="I42" s="3">
        <v>10700</v>
      </c>
      <c r="J42" s="3">
        <v>22000</v>
      </c>
      <c r="K42" s="3">
        <v>53200</v>
      </c>
      <c r="L42" s="3">
        <v>5900</v>
      </c>
      <c r="M42" s="3">
        <v>21800</v>
      </c>
      <c r="N42" s="3">
        <v>44000</v>
      </c>
      <c r="O42" s="3">
        <v>5700</v>
      </c>
      <c r="P42" s="3">
        <v>21800</v>
      </c>
      <c r="Q42" s="3">
        <v>43600</v>
      </c>
      <c r="R42" s="3">
        <v>43200</v>
      </c>
      <c r="S42" s="3">
        <v>91200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</row>
    <row r="43" spans="2:29" x14ac:dyDescent="0.25">
      <c r="B43" s="91" t="s">
        <v>136</v>
      </c>
      <c r="C43" s="3">
        <v>11900</v>
      </c>
      <c r="D43" s="3">
        <v>24800</v>
      </c>
      <c r="E43" s="3">
        <v>55000</v>
      </c>
      <c r="F43" s="3">
        <v>124600</v>
      </c>
      <c r="G43" s="3">
        <v>170000</v>
      </c>
      <c r="H43" s="3">
        <v>245000</v>
      </c>
      <c r="I43" s="3">
        <v>13500</v>
      </c>
      <c r="J43" s="3">
        <v>31800</v>
      </c>
      <c r="K43" s="3">
        <v>74000</v>
      </c>
      <c r="L43" s="3">
        <v>12500</v>
      </c>
      <c r="M43" s="3">
        <v>31300</v>
      </c>
      <c r="N43" s="3">
        <v>63000</v>
      </c>
      <c r="O43" s="3">
        <v>12500</v>
      </c>
      <c r="P43" s="3">
        <v>32000</v>
      </c>
      <c r="Q43" s="3">
        <v>64000</v>
      </c>
      <c r="R43" s="3">
        <v>65900</v>
      </c>
      <c r="S43" s="3">
        <v>141000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</row>
    <row r="44" spans="2:29" x14ac:dyDescent="0.25">
      <c r="B44" s="91" t="s">
        <v>137</v>
      </c>
      <c r="C44" s="3">
        <v>10800</v>
      </c>
      <c r="D44" s="3">
        <v>22600</v>
      </c>
      <c r="E44" s="3">
        <v>50800</v>
      </c>
      <c r="F44" s="3">
        <v>112300</v>
      </c>
      <c r="G44" s="3"/>
      <c r="H44" s="3">
        <v>253000</v>
      </c>
      <c r="I44" s="3">
        <v>12600</v>
      </c>
      <c r="J44" s="3">
        <v>25900</v>
      </c>
      <c r="K44" s="3">
        <v>70500</v>
      </c>
      <c r="L44" s="3">
        <v>11600</v>
      </c>
      <c r="M44" s="3">
        <v>25700</v>
      </c>
      <c r="N44" s="3">
        <v>55800</v>
      </c>
      <c r="O44" s="3">
        <v>11300</v>
      </c>
      <c r="P44" s="3">
        <v>25700</v>
      </c>
      <c r="Q44" s="3">
        <v>55300</v>
      </c>
      <c r="R44" s="3">
        <v>54800</v>
      </c>
      <c r="S44" s="3">
        <v>120000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O308"/>
  <sheetViews>
    <sheetView topLeftCell="A94" workbookViewId="0">
      <selection activeCell="F5" sqref="F5:N5"/>
    </sheetView>
  </sheetViews>
  <sheetFormatPr baseColWidth="10" defaultRowHeight="13.2" x14ac:dyDescent="0.25"/>
  <cols>
    <col min="1" max="1" width="4" style="4" customWidth="1"/>
    <col min="2" max="2" width="5.5546875" style="4" customWidth="1"/>
    <col min="3" max="3" width="14.5546875" style="28" customWidth="1"/>
    <col min="4" max="4" width="15.5546875" bestFit="1" customWidth="1"/>
    <col min="5" max="5" width="7" bestFit="1" customWidth="1"/>
    <col min="6" max="6" width="21.6640625" style="28" customWidth="1"/>
    <col min="7" max="7" width="11.109375" customWidth="1"/>
    <col min="8" max="8" width="10.5546875" customWidth="1"/>
    <col min="9" max="9" width="11.44140625" style="97"/>
  </cols>
  <sheetData>
    <row r="1" spans="1:15" x14ac:dyDescent="0.25">
      <c r="B1" s="19"/>
      <c r="C1" s="246" t="s">
        <v>31</v>
      </c>
      <c r="D1" s="246"/>
      <c r="E1" s="246"/>
      <c r="F1" s="246"/>
      <c r="G1" s="246"/>
      <c r="H1" s="246"/>
      <c r="I1" s="246"/>
    </row>
    <row r="2" spans="1:15" x14ac:dyDescent="0.25">
      <c r="A2" s="6">
        <v>1</v>
      </c>
      <c r="B2" s="1">
        <v>9</v>
      </c>
      <c r="C2" s="51">
        <f t="shared" ref="C2:C7" si="0">VLOOKUP($B2,_TAB1,2,FALSE)</f>
        <v>0</v>
      </c>
      <c r="D2" s="2">
        <f t="shared" ref="D2:D7" si="1">VLOOKUP($B2,_TAB1,3,FALSE)</f>
        <v>0</v>
      </c>
      <c r="E2" s="1">
        <f t="shared" ref="E2:E7" si="2">VLOOKUP($B2,_TAB1,4,FALSE)</f>
        <v>0</v>
      </c>
      <c r="F2" s="10">
        <f t="shared" ref="F2:F7" si="3">VLOOKUP($B2,_TAB1,5,FALSE)</f>
        <v>0</v>
      </c>
      <c r="G2" s="1" t="e">
        <f t="shared" ref="G2:G7" si="4">VLOOKUP($B2,_TAB1,10,FALSE)</f>
        <v>#REF!</v>
      </c>
      <c r="H2" s="1" t="e">
        <f t="shared" ref="H2:H7" si="5">VLOOKUP($B2,_TAB1,13,FALSE)</f>
        <v>#REF!</v>
      </c>
      <c r="I2" s="104" t="e">
        <f t="shared" ref="I2:I7" si="6">VLOOKUP($B2,_TAB1,14,FALSE)</f>
        <v>#REF!</v>
      </c>
    </row>
    <row r="3" spans="1:15" x14ac:dyDescent="0.25">
      <c r="A3" s="6">
        <v>2</v>
      </c>
      <c r="B3" s="1">
        <v>26</v>
      </c>
      <c r="C3" s="51">
        <f t="shared" si="0"/>
        <v>0</v>
      </c>
      <c r="D3" s="2">
        <f t="shared" si="1"/>
        <v>0</v>
      </c>
      <c r="E3" s="1">
        <f t="shared" si="2"/>
        <v>0</v>
      </c>
      <c r="F3" s="10">
        <f t="shared" si="3"/>
        <v>0</v>
      </c>
      <c r="G3" s="1" t="e">
        <f t="shared" si="4"/>
        <v>#REF!</v>
      </c>
      <c r="H3" s="1" t="e">
        <f t="shared" si="5"/>
        <v>#REF!</v>
      </c>
      <c r="I3" s="104" t="e">
        <f t="shared" si="6"/>
        <v>#REF!</v>
      </c>
    </row>
    <row r="4" spans="1:15" x14ac:dyDescent="0.25">
      <c r="A4" s="6">
        <v>3</v>
      </c>
      <c r="B4" s="1"/>
      <c r="C4" s="51" t="e">
        <f t="shared" si="0"/>
        <v>#N/A</v>
      </c>
      <c r="D4" s="25" t="e">
        <f t="shared" si="1"/>
        <v>#N/A</v>
      </c>
      <c r="E4" s="1" t="e">
        <f t="shared" si="2"/>
        <v>#N/A</v>
      </c>
      <c r="F4" s="10" t="e">
        <f t="shared" si="3"/>
        <v>#N/A</v>
      </c>
      <c r="G4" s="1" t="e">
        <f t="shared" si="4"/>
        <v>#N/A</v>
      </c>
      <c r="H4" s="1" t="e">
        <f t="shared" si="5"/>
        <v>#N/A</v>
      </c>
      <c r="I4" s="104" t="e">
        <f t="shared" si="6"/>
        <v>#N/A</v>
      </c>
      <c r="L4" s="4"/>
      <c r="M4" s="4"/>
      <c r="N4" s="4"/>
      <c r="O4" s="4"/>
    </row>
    <row r="5" spans="1:15" x14ac:dyDescent="0.25">
      <c r="A5" s="6">
        <v>4</v>
      </c>
      <c r="B5" s="1">
        <v>19</v>
      </c>
      <c r="C5" s="51">
        <f t="shared" si="0"/>
        <v>0</v>
      </c>
      <c r="D5" s="25">
        <f t="shared" si="1"/>
        <v>0</v>
      </c>
      <c r="E5" s="1">
        <f t="shared" si="2"/>
        <v>0</v>
      </c>
      <c r="F5" s="10">
        <f t="shared" si="3"/>
        <v>0</v>
      </c>
      <c r="G5" s="1" t="e">
        <f t="shared" si="4"/>
        <v>#REF!</v>
      </c>
      <c r="H5" s="1" t="e">
        <f t="shared" si="5"/>
        <v>#REF!</v>
      </c>
      <c r="I5" s="104" t="e">
        <f t="shared" si="6"/>
        <v>#REF!</v>
      </c>
    </row>
    <row r="6" spans="1:15" x14ac:dyDescent="0.25">
      <c r="A6" s="6">
        <v>5</v>
      </c>
      <c r="B6" s="1"/>
      <c r="C6" s="51" t="e">
        <f t="shared" si="0"/>
        <v>#N/A</v>
      </c>
      <c r="D6" s="25" t="e">
        <f t="shared" si="1"/>
        <v>#N/A</v>
      </c>
      <c r="E6" s="1" t="e">
        <f t="shared" si="2"/>
        <v>#N/A</v>
      </c>
      <c r="F6" s="10" t="e">
        <f t="shared" si="3"/>
        <v>#N/A</v>
      </c>
      <c r="G6" s="1" t="e">
        <f t="shared" si="4"/>
        <v>#N/A</v>
      </c>
      <c r="H6" s="1" t="e">
        <f t="shared" si="5"/>
        <v>#N/A</v>
      </c>
      <c r="I6" s="104" t="e">
        <f t="shared" si="6"/>
        <v>#N/A</v>
      </c>
    </row>
    <row r="7" spans="1:15" x14ac:dyDescent="0.25">
      <c r="A7" s="137">
        <v>6</v>
      </c>
      <c r="B7" s="138"/>
      <c r="C7" s="139" t="e">
        <f t="shared" si="0"/>
        <v>#N/A</v>
      </c>
      <c r="D7" s="140" t="e">
        <f t="shared" si="1"/>
        <v>#N/A</v>
      </c>
      <c r="E7" s="138" t="e">
        <f t="shared" si="2"/>
        <v>#N/A</v>
      </c>
      <c r="F7" s="141" t="e">
        <f t="shared" si="3"/>
        <v>#N/A</v>
      </c>
      <c r="G7" s="138" t="e">
        <f t="shared" si="4"/>
        <v>#N/A</v>
      </c>
      <c r="H7" s="138" t="e">
        <f t="shared" si="5"/>
        <v>#N/A</v>
      </c>
      <c r="I7" s="142" t="e">
        <f t="shared" si="6"/>
        <v>#N/A</v>
      </c>
    </row>
    <row r="8" spans="1:15" x14ac:dyDescent="0.25">
      <c r="A8" s="1"/>
      <c r="B8" s="19"/>
      <c r="C8" s="244" t="s">
        <v>7</v>
      </c>
      <c r="D8" s="244"/>
      <c r="E8" s="244"/>
      <c r="F8" s="244"/>
      <c r="G8" s="244"/>
      <c r="H8" s="244"/>
      <c r="I8" s="245"/>
    </row>
    <row r="9" spans="1:15" x14ac:dyDescent="0.25">
      <c r="A9" s="6">
        <v>1</v>
      </c>
      <c r="B9" s="1">
        <v>83</v>
      </c>
      <c r="C9" s="51">
        <f t="shared" ref="C9:C14" si="7">VLOOKUP($B9,_TAB1,2,FALSE)</f>
        <v>0</v>
      </c>
      <c r="D9" s="2">
        <f t="shared" ref="D9:D14" si="8">VLOOKUP($B9,_TAB1,3,FALSE)</f>
        <v>0</v>
      </c>
      <c r="E9" s="1">
        <f t="shared" ref="E9:E14" si="9">VLOOKUP($B9,_TAB1,4,FALSE)</f>
        <v>0</v>
      </c>
      <c r="F9" s="10">
        <f t="shared" ref="F9:F14" si="10">VLOOKUP($B9,_TAB1,5,FALSE)</f>
        <v>0</v>
      </c>
      <c r="G9" s="1" t="e">
        <f t="shared" ref="G9:G14" si="11">VLOOKUP($B9,_TAB1,10,FALSE)</f>
        <v>#REF!</v>
      </c>
      <c r="H9" s="1" t="e">
        <f t="shared" ref="H9:H14" si="12">VLOOKUP($B9,_TAB1,13,FALSE)</f>
        <v>#REF!</v>
      </c>
      <c r="I9" s="104" t="e">
        <f t="shared" ref="I9:I14" si="13">VLOOKUP($B9,_TAB1,14,FALSE)</f>
        <v>#REF!</v>
      </c>
    </row>
    <row r="10" spans="1:15" x14ac:dyDescent="0.25">
      <c r="A10" s="6">
        <v>2</v>
      </c>
      <c r="B10" s="1"/>
      <c r="C10" s="51" t="e">
        <f t="shared" si="7"/>
        <v>#N/A</v>
      </c>
      <c r="D10" s="2" t="e">
        <f t="shared" si="8"/>
        <v>#N/A</v>
      </c>
      <c r="E10" s="1" t="e">
        <f t="shared" si="9"/>
        <v>#N/A</v>
      </c>
      <c r="F10" s="10" t="e">
        <f t="shared" si="10"/>
        <v>#N/A</v>
      </c>
      <c r="G10" s="1" t="e">
        <f t="shared" si="11"/>
        <v>#N/A</v>
      </c>
      <c r="H10" s="1" t="e">
        <f t="shared" si="12"/>
        <v>#N/A</v>
      </c>
      <c r="I10" s="104" t="e">
        <f t="shared" si="13"/>
        <v>#N/A</v>
      </c>
    </row>
    <row r="11" spans="1:15" x14ac:dyDescent="0.25">
      <c r="A11" s="6">
        <v>3</v>
      </c>
      <c r="B11" s="1">
        <v>12</v>
      </c>
      <c r="C11" s="51">
        <f t="shared" si="7"/>
        <v>0</v>
      </c>
      <c r="D11" s="2">
        <f t="shared" si="8"/>
        <v>0</v>
      </c>
      <c r="E11" s="1">
        <f t="shared" si="9"/>
        <v>0</v>
      </c>
      <c r="F11" s="10">
        <f t="shared" si="10"/>
        <v>0</v>
      </c>
      <c r="G11" s="1" t="e">
        <f t="shared" si="11"/>
        <v>#REF!</v>
      </c>
      <c r="H11" s="1" t="e">
        <f t="shared" si="12"/>
        <v>#REF!</v>
      </c>
      <c r="I11" s="104" t="e">
        <f t="shared" si="13"/>
        <v>#REF!</v>
      </c>
    </row>
    <row r="12" spans="1:15" x14ac:dyDescent="0.25">
      <c r="A12" s="6">
        <v>4</v>
      </c>
      <c r="B12" s="1"/>
      <c r="C12" s="51" t="e">
        <f t="shared" si="7"/>
        <v>#N/A</v>
      </c>
      <c r="D12" s="2" t="e">
        <f t="shared" si="8"/>
        <v>#N/A</v>
      </c>
      <c r="E12" s="1" t="e">
        <f t="shared" si="9"/>
        <v>#N/A</v>
      </c>
      <c r="F12" s="10" t="e">
        <f t="shared" si="10"/>
        <v>#N/A</v>
      </c>
      <c r="G12" s="1" t="e">
        <f t="shared" si="11"/>
        <v>#N/A</v>
      </c>
      <c r="H12" s="1" t="e">
        <f t="shared" si="12"/>
        <v>#N/A</v>
      </c>
      <c r="I12" s="104" t="e">
        <f t="shared" si="13"/>
        <v>#N/A</v>
      </c>
    </row>
    <row r="13" spans="1:15" x14ac:dyDescent="0.25">
      <c r="A13" s="6">
        <v>5</v>
      </c>
      <c r="B13" s="1"/>
      <c r="C13" s="51" t="e">
        <f t="shared" si="7"/>
        <v>#N/A</v>
      </c>
      <c r="D13" s="2" t="e">
        <f t="shared" si="8"/>
        <v>#N/A</v>
      </c>
      <c r="E13" s="1" t="e">
        <f t="shared" si="9"/>
        <v>#N/A</v>
      </c>
      <c r="F13" s="10" t="e">
        <f t="shared" si="10"/>
        <v>#N/A</v>
      </c>
      <c r="G13" s="1" t="e">
        <f t="shared" si="11"/>
        <v>#N/A</v>
      </c>
      <c r="H13" s="1" t="e">
        <f t="shared" si="12"/>
        <v>#N/A</v>
      </c>
      <c r="I13" s="104" t="e">
        <f t="shared" si="13"/>
        <v>#N/A</v>
      </c>
    </row>
    <row r="14" spans="1:15" x14ac:dyDescent="0.25">
      <c r="A14" s="137">
        <v>6</v>
      </c>
      <c r="B14" s="138"/>
      <c r="C14" s="139" t="e">
        <f t="shared" si="7"/>
        <v>#N/A</v>
      </c>
      <c r="D14" s="140" t="e">
        <f t="shared" si="8"/>
        <v>#N/A</v>
      </c>
      <c r="E14" s="138" t="e">
        <f t="shared" si="9"/>
        <v>#N/A</v>
      </c>
      <c r="F14" s="141" t="e">
        <f t="shared" si="10"/>
        <v>#N/A</v>
      </c>
      <c r="G14" s="138" t="e">
        <f t="shared" si="11"/>
        <v>#N/A</v>
      </c>
      <c r="H14" s="138" t="e">
        <f t="shared" si="12"/>
        <v>#N/A</v>
      </c>
      <c r="I14" s="142" t="e">
        <f t="shared" si="13"/>
        <v>#N/A</v>
      </c>
    </row>
    <row r="15" spans="1:15" x14ac:dyDescent="0.25">
      <c r="A15" s="1"/>
      <c r="B15" s="19"/>
      <c r="C15" s="244" t="s">
        <v>32</v>
      </c>
      <c r="D15" s="244"/>
      <c r="E15" s="244"/>
      <c r="F15" s="244"/>
      <c r="G15" s="244"/>
      <c r="H15" s="244"/>
      <c r="I15" s="245"/>
    </row>
    <row r="16" spans="1:15" x14ac:dyDescent="0.25">
      <c r="A16" s="6">
        <v>1</v>
      </c>
      <c r="B16" s="5">
        <v>59</v>
      </c>
      <c r="C16" s="51">
        <f t="shared" ref="C16:C21" si="14">VLOOKUP($B16,_TAB1,2,FALSE)</f>
        <v>0</v>
      </c>
      <c r="D16" s="2">
        <f t="shared" ref="D16:D21" si="15">VLOOKUP($B16,_TAB1,3,FALSE)</f>
        <v>0</v>
      </c>
      <c r="E16" s="1">
        <f t="shared" ref="E16:E21" si="16">VLOOKUP($B16,_TAB1,4,FALSE)</f>
        <v>0</v>
      </c>
      <c r="F16" s="10">
        <f t="shared" ref="F16:F21" si="17">VLOOKUP($B16,_TAB1,5,FALSE)</f>
        <v>0</v>
      </c>
      <c r="G16" s="1" t="e">
        <f t="shared" ref="G16:G21" si="18">VLOOKUP($B16,_TAB1,10,FALSE)</f>
        <v>#REF!</v>
      </c>
      <c r="H16" s="1" t="e">
        <f t="shared" ref="H16:H21" si="19">VLOOKUP($B16,_TAB1,13,FALSE)</f>
        <v>#REF!</v>
      </c>
      <c r="I16" s="104" t="e">
        <f t="shared" ref="I16:I21" si="20">VLOOKUP($B16,_TAB1,14,FALSE)</f>
        <v>#REF!</v>
      </c>
    </row>
    <row r="17" spans="1:9" x14ac:dyDescent="0.25">
      <c r="A17" s="6">
        <v>2</v>
      </c>
      <c r="B17" s="5">
        <v>71</v>
      </c>
      <c r="C17" s="51">
        <f t="shared" si="14"/>
        <v>0</v>
      </c>
      <c r="D17" s="2">
        <f t="shared" si="15"/>
        <v>0</v>
      </c>
      <c r="E17" s="1">
        <f t="shared" si="16"/>
        <v>0</v>
      </c>
      <c r="F17" s="10">
        <f t="shared" si="17"/>
        <v>0</v>
      </c>
      <c r="G17" s="1" t="e">
        <f t="shared" si="18"/>
        <v>#REF!</v>
      </c>
      <c r="H17" s="1" t="e">
        <f t="shared" si="19"/>
        <v>#REF!</v>
      </c>
      <c r="I17" s="104" t="e">
        <f t="shared" si="20"/>
        <v>#REF!</v>
      </c>
    </row>
    <row r="18" spans="1:9" x14ac:dyDescent="0.25">
      <c r="A18" s="6">
        <v>3</v>
      </c>
      <c r="B18" s="5">
        <v>66</v>
      </c>
      <c r="C18" s="51">
        <f t="shared" si="14"/>
        <v>0</v>
      </c>
      <c r="D18" s="2">
        <f t="shared" si="15"/>
        <v>0</v>
      </c>
      <c r="E18" s="1">
        <f t="shared" si="16"/>
        <v>0</v>
      </c>
      <c r="F18" s="10">
        <f t="shared" si="17"/>
        <v>0</v>
      </c>
      <c r="G18" s="1" t="e">
        <f t="shared" si="18"/>
        <v>#REF!</v>
      </c>
      <c r="H18" s="1" t="e">
        <f t="shared" si="19"/>
        <v>#REF!</v>
      </c>
      <c r="I18" s="104" t="e">
        <f t="shared" si="20"/>
        <v>#REF!</v>
      </c>
    </row>
    <row r="19" spans="1:9" x14ac:dyDescent="0.25">
      <c r="A19" s="18">
        <v>4</v>
      </c>
      <c r="B19" s="5"/>
      <c r="C19" s="51" t="e">
        <f t="shared" si="14"/>
        <v>#N/A</v>
      </c>
      <c r="D19" s="2" t="e">
        <f t="shared" si="15"/>
        <v>#N/A</v>
      </c>
      <c r="E19" s="1" t="e">
        <f t="shared" si="16"/>
        <v>#N/A</v>
      </c>
      <c r="F19" s="10" t="e">
        <f t="shared" si="17"/>
        <v>#N/A</v>
      </c>
      <c r="G19" s="1" t="e">
        <f t="shared" si="18"/>
        <v>#N/A</v>
      </c>
      <c r="H19" s="1" t="e">
        <f t="shared" si="19"/>
        <v>#N/A</v>
      </c>
      <c r="I19" s="104" t="e">
        <f t="shared" si="20"/>
        <v>#N/A</v>
      </c>
    </row>
    <row r="20" spans="1:9" x14ac:dyDescent="0.25">
      <c r="A20" s="6">
        <v>5</v>
      </c>
      <c r="B20" s="5">
        <v>5</v>
      </c>
      <c r="C20" s="51">
        <f t="shared" si="14"/>
        <v>0</v>
      </c>
      <c r="D20" s="2">
        <f t="shared" si="15"/>
        <v>0</v>
      </c>
      <c r="E20" s="1">
        <f t="shared" si="16"/>
        <v>0</v>
      </c>
      <c r="F20" s="10">
        <f t="shared" si="17"/>
        <v>0</v>
      </c>
      <c r="G20" s="1" t="e">
        <f t="shared" si="18"/>
        <v>#REF!</v>
      </c>
      <c r="H20" s="1" t="e">
        <f t="shared" si="19"/>
        <v>#REF!</v>
      </c>
      <c r="I20" s="104" t="e">
        <f t="shared" si="20"/>
        <v>#REF!</v>
      </c>
    </row>
    <row r="21" spans="1:9" x14ac:dyDescent="0.25">
      <c r="A21" s="137">
        <v>6</v>
      </c>
      <c r="B21" s="137"/>
      <c r="C21" s="139" t="e">
        <f t="shared" si="14"/>
        <v>#N/A</v>
      </c>
      <c r="D21" s="140" t="e">
        <f t="shared" si="15"/>
        <v>#N/A</v>
      </c>
      <c r="E21" s="138" t="e">
        <f t="shared" si="16"/>
        <v>#N/A</v>
      </c>
      <c r="F21" s="141" t="e">
        <f t="shared" si="17"/>
        <v>#N/A</v>
      </c>
      <c r="G21" s="138" t="e">
        <f t="shared" si="18"/>
        <v>#N/A</v>
      </c>
      <c r="H21" s="138" t="e">
        <f t="shared" si="19"/>
        <v>#N/A</v>
      </c>
      <c r="I21" s="142" t="e">
        <f t="shared" si="20"/>
        <v>#N/A</v>
      </c>
    </row>
    <row r="22" spans="1:9" x14ac:dyDescent="0.25">
      <c r="A22" s="1"/>
      <c r="B22" s="19"/>
      <c r="C22" s="244" t="s">
        <v>33</v>
      </c>
      <c r="D22" s="244"/>
      <c r="E22" s="244"/>
      <c r="F22" s="244"/>
      <c r="G22" s="244"/>
      <c r="H22" s="244"/>
      <c r="I22" s="245"/>
    </row>
    <row r="23" spans="1:9" x14ac:dyDescent="0.25">
      <c r="A23" s="6">
        <v>1</v>
      </c>
      <c r="B23" s="1">
        <v>25</v>
      </c>
      <c r="C23" s="51">
        <f t="shared" ref="C23:C28" si="21">VLOOKUP($B23,_TAB1,2,FALSE)</f>
        <v>0</v>
      </c>
      <c r="D23" s="2">
        <f t="shared" ref="D23:D28" si="22">VLOOKUP($B23,_TAB1,3,FALSE)</f>
        <v>0</v>
      </c>
      <c r="E23" s="1">
        <f t="shared" ref="E23:E28" si="23">VLOOKUP($B23,_TAB1,4,FALSE)</f>
        <v>0</v>
      </c>
      <c r="F23" s="10">
        <f t="shared" ref="F23:F28" si="24">VLOOKUP($B23,_TAB1,5,FALSE)</f>
        <v>0</v>
      </c>
      <c r="G23" s="1" t="e">
        <f t="shared" ref="G23:G28" si="25">VLOOKUP($B23,_TAB1,10,FALSE)</f>
        <v>#REF!</v>
      </c>
      <c r="H23" s="1" t="e">
        <f t="shared" ref="H23:H28" si="26">VLOOKUP($B23,_TAB1,13,FALSE)</f>
        <v>#REF!</v>
      </c>
      <c r="I23" s="104" t="e">
        <f t="shared" ref="I23:I28" si="27">VLOOKUP($B23,_TAB1,14,FALSE)</f>
        <v>#REF!</v>
      </c>
    </row>
    <row r="24" spans="1:9" x14ac:dyDescent="0.25">
      <c r="A24" s="6">
        <v>2</v>
      </c>
      <c r="B24" s="1"/>
      <c r="C24" s="51" t="e">
        <f t="shared" si="21"/>
        <v>#N/A</v>
      </c>
      <c r="D24" s="2" t="e">
        <f t="shared" si="22"/>
        <v>#N/A</v>
      </c>
      <c r="E24" s="1" t="e">
        <f t="shared" si="23"/>
        <v>#N/A</v>
      </c>
      <c r="F24" s="10" t="e">
        <f t="shared" si="24"/>
        <v>#N/A</v>
      </c>
      <c r="G24" s="1" t="e">
        <f t="shared" si="25"/>
        <v>#N/A</v>
      </c>
      <c r="H24" s="1" t="e">
        <f t="shared" si="26"/>
        <v>#N/A</v>
      </c>
      <c r="I24" s="104" t="e">
        <f t="shared" si="27"/>
        <v>#N/A</v>
      </c>
    </row>
    <row r="25" spans="1:9" x14ac:dyDescent="0.25">
      <c r="A25" s="6">
        <v>3</v>
      </c>
      <c r="B25" s="1">
        <v>32</v>
      </c>
      <c r="C25" s="51">
        <f t="shared" si="21"/>
        <v>0</v>
      </c>
      <c r="D25" s="2">
        <f t="shared" si="22"/>
        <v>0</v>
      </c>
      <c r="E25" s="1">
        <f t="shared" si="23"/>
        <v>0</v>
      </c>
      <c r="F25" s="10">
        <f t="shared" si="24"/>
        <v>0</v>
      </c>
      <c r="G25" s="1" t="e">
        <f t="shared" si="25"/>
        <v>#REF!</v>
      </c>
      <c r="H25" s="1" t="e">
        <f t="shared" si="26"/>
        <v>#REF!</v>
      </c>
      <c r="I25" s="104" t="e">
        <f t="shared" si="27"/>
        <v>#REF!</v>
      </c>
    </row>
    <row r="26" spans="1:9" x14ac:dyDescent="0.25">
      <c r="A26" s="6">
        <v>4</v>
      </c>
      <c r="B26" s="1"/>
      <c r="C26" s="51" t="e">
        <f t="shared" si="21"/>
        <v>#N/A</v>
      </c>
      <c r="D26" s="2" t="e">
        <f t="shared" si="22"/>
        <v>#N/A</v>
      </c>
      <c r="E26" s="1" t="e">
        <f t="shared" si="23"/>
        <v>#N/A</v>
      </c>
      <c r="F26" s="10" t="e">
        <f t="shared" si="24"/>
        <v>#N/A</v>
      </c>
      <c r="G26" s="1" t="e">
        <f t="shared" si="25"/>
        <v>#N/A</v>
      </c>
      <c r="H26" s="1" t="e">
        <f t="shared" si="26"/>
        <v>#N/A</v>
      </c>
      <c r="I26" s="104" t="e">
        <f t="shared" si="27"/>
        <v>#N/A</v>
      </c>
    </row>
    <row r="27" spans="1:9" x14ac:dyDescent="0.25">
      <c r="A27" s="6">
        <v>5</v>
      </c>
      <c r="B27" s="1">
        <v>17</v>
      </c>
      <c r="C27" s="51">
        <f t="shared" si="21"/>
        <v>0</v>
      </c>
      <c r="D27" s="2">
        <f t="shared" si="22"/>
        <v>0</v>
      </c>
      <c r="E27" s="1">
        <f t="shared" si="23"/>
        <v>0</v>
      </c>
      <c r="F27" s="10">
        <f t="shared" si="24"/>
        <v>0</v>
      </c>
      <c r="G27" s="1" t="e">
        <f t="shared" si="25"/>
        <v>#REF!</v>
      </c>
      <c r="H27" s="1" t="e">
        <f t="shared" si="26"/>
        <v>#REF!</v>
      </c>
      <c r="I27" s="104" t="e">
        <f t="shared" si="27"/>
        <v>#REF!</v>
      </c>
    </row>
    <row r="28" spans="1:9" x14ac:dyDescent="0.25">
      <c r="A28" s="137">
        <v>6</v>
      </c>
      <c r="B28" s="137"/>
      <c r="C28" s="139" t="e">
        <f t="shared" si="21"/>
        <v>#N/A</v>
      </c>
      <c r="D28" s="140" t="e">
        <f t="shared" si="22"/>
        <v>#N/A</v>
      </c>
      <c r="E28" s="138" t="e">
        <f t="shared" si="23"/>
        <v>#N/A</v>
      </c>
      <c r="F28" s="141" t="e">
        <f t="shared" si="24"/>
        <v>#N/A</v>
      </c>
      <c r="G28" s="138" t="e">
        <f t="shared" si="25"/>
        <v>#N/A</v>
      </c>
      <c r="H28" s="138" t="e">
        <f t="shared" si="26"/>
        <v>#N/A</v>
      </c>
      <c r="I28" s="142" t="e">
        <f t="shared" si="27"/>
        <v>#N/A</v>
      </c>
    </row>
    <row r="29" spans="1:9" x14ac:dyDescent="0.25">
      <c r="B29" s="20"/>
      <c r="C29" s="244" t="s">
        <v>8</v>
      </c>
      <c r="D29" s="244"/>
      <c r="E29" s="244"/>
      <c r="F29" s="244"/>
      <c r="G29" s="244"/>
      <c r="H29" s="244"/>
      <c r="I29" s="245"/>
    </row>
    <row r="30" spans="1:9" x14ac:dyDescent="0.25">
      <c r="A30" s="6">
        <v>1</v>
      </c>
      <c r="B30" s="5">
        <v>88</v>
      </c>
      <c r="C30" s="51">
        <f t="shared" ref="C30:C35" si="28">VLOOKUP($B30,_TAB1,2,FALSE)</f>
        <v>0</v>
      </c>
      <c r="D30" s="2">
        <f t="shared" ref="D30:D35" si="29">VLOOKUP($B30,_TAB1,3,FALSE)</f>
        <v>0</v>
      </c>
      <c r="E30" s="1">
        <f t="shared" ref="E30:E35" si="30">VLOOKUP($B30,_TAB1,4,FALSE)</f>
        <v>0</v>
      </c>
      <c r="F30" s="10">
        <f t="shared" ref="F30:F35" si="31">VLOOKUP($B30,_TAB1,5,FALSE)</f>
        <v>0</v>
      </c>
      <c r="G30" s="1" t="e">
        <f t="shared" ref="G30:G35" si="32">VLOOKUP($B30,_TAB1,10,FALSE)</f>
        <v>#REF!</v>
      </c>
      <c r="H30" s="1" t="e">
        <f t="shared" ref="H30:H35" si="33">VLOOKUP($B30,_TAB1,13,FALSE)</f>
        <v>#REF!</v>
      </c>
      <c r="I30" s="104" t="e">
        <f t="shared" ref="I30:I35" si="34">VLOOKUP($B30,_TAB1,14,FALSE)</f>
        <v>#REF!</v>
      </c>
    </row>
    <row r="31" spans="1:9" x14ac:dyDescent="0.25">
      <c r="A31" s="6">
        <v>2</v>
      </c>
      <c r="B31" s="5"/>
      <c r="C31" s="51" t="e">
        <f t="shared" si="28"/>
        <v>#N/A</v>
      </c>
      <c r="D31" s="2" t="e">
        <f t="shared" si="29"/>
        <v>#N/A</v>
      </c>
      <c r="E31" s="1" t="e">
        <f t="shared" si="30"/>
        <v>#N/A</v>
      </c>
      <c r="F31" s="10" t="e">
        <f t="shared" si="31"/>
        <v>#N/A</v>
      </c>
      <c r="G31" s="1" t="e">
        <f t="shared" si="32"/>
        <v>#N/A</v>
      </c>
      <c r="H31" s="1" t="e">
        <f t="shared" si="33"/>
        <v>#N/A</v>
      </c>
      <c r="I31" s="104" t="e">
        <f t="shared" si="34"/>
        <v>#N/A</v>
      </c>
    </row>
    <row r="32" spans="1:9" x14ac:dyDescent="0.25">
      <c r="A32" s="6">
        <v>3</v>
      </c>
      <c r="B32" s="5">
        <v>86</v>
      </c>
      <c r="C32" s="51">
        <f t="shared" si="28"/>
        <v>0</v>
      </c>
      <c r="D32" s="2">
        <f t="shared" si="29"/>
        <v>0</v>
      </c>
      <c r="E32" s="1">
        <f t="shared" si="30"/>
        <v>0</v>
      </c>
      <c r="F32" s="10">
        <f t="shared" si="31"/>
        <v>0</v>
      </c>
      <c r="G32" s="1" t="e">
        <f t="shared" si="32"/>
        <v>#REF!</v>
      </c>
      <c r="H32" s="1" t="e">
        <f t="shared" si="33"/>
        <v>#REF!</v>
      </c>
      <c r="I32" s="104" t="e">
        <f t="shared" si="34"/>
        <v>#REF!</v>
      </c>
    </row>
    <row r="33" spans="1:10" x14ac:dyDescent="0.25">
      <c r="A33" s="6">
        <v>4</v>
      </c>
      <c r="B33" s="5"/>
      <c r="C33" s="51" t="e">
        <f t="shared" si="28"/>
        <v>#N/A</v>
      </c>
      <c r="D33" s="2" t="e">
        <f t="shared" si="29"/>
        <v>#N/A</v>
      </c>
      <c r="E33" s="1" t="e">
        <f t="shared" si="30"/>
        <v>#N/A</v>
      </c>
      <c r="F33" s="10" t="e">
        <f t="shared" si="31"/>
        <v>#N/A</v>
      </c>
      <c r="G33" s="1" t="e">
        <f t="shared" si="32"/>
        <v>#N/A</v>
      </c>
      <c r="H33" s="1" t="e">
        <f t="shared" si="33"/>
        <v>#N/A</v>
      </c>
      <c r="I33" s="104" t="e">
        <f t="shared" si="34"/>
        <v>#N/A</v>
      </c>
      <c r="J33" s="18"/>
    </row>
    <row r="34" spans="1:10" x14ac:dyDescent="0.25">
      <c r="A34" s="6">
        <v>5</v>
      </c>
      <c r="B34" s="5">
        <v>22</v>
      </c>
      <c r="C34" s="51">
        <f t="shared" si="28"/>
        <v>0</v>
      </c>
      <c r="D34" s="2">
        <f t="shared" si="29"/>
        <v>0</v>
      </c>
      <c r="E34" s="1">
        <f t="shared" si="30"/>
        <v>0</v>
      </c>
      <c r="F34" s="10">
        <f t="shared" si="31"/>
        <v>0</v>
      </c>
      <c r="G34" s="1" t="e">
        <f t="shared" si="32"/>
        <v>#REF!</v>
      </c>
      <c r="H34" s="1" t="e">
        <f t="shared" si="33"/>
        <v>#REF!</v>
      </c>
      <c r="I34" s="104" t="e">
        <f t="shared" si="34"/>
        <v>#REF!</v>
      </c>
      <c r="J34" s="18"/>
    </row>
    <row r="35" spans="1:10" x14ac:dyDescent="0.25">
      <c r="A35" s="137">
        <v>6</v>
      </c>
      <c r="B35" s="138"/>
      <c r="C35" s="139" t="e">
        <f t="shared" si="28"/>
        <v>#N/A</v>
      </c>
      <c r="D35" s="140" t="e">
        <f t="shared" si="29"/>
        <v>#N/A</v>
      </c>
      <c r="E35" s="138" t="e">
        <f t="shared" si="30"/>
        <v>#N/A</v>
      </c>
      <c r="F35" s="141" t="e">
        <f t="shared" si="31"/>
        <v>#N/A</v>
      </c>
      <c r="G35" s="138" t="e">
        <f t="shared" si="32"/>
        <v>#N/A</v>
      </c>
      <c r="H35" s="138" t="e">
        <f t="shared" si="33"/>
        <v>#N/A</v>
      </c>
      <c r="I35" s="142" t="e">
        <f t="shared" si="34"/>
        <v>#N/A</v>
      </c>
      <c r="J35" s="18"/>
    </row>
    <row r="36" spans="1:10" x14ac:dyDescent="0.25">
      <c r="B36" s="19"/>
      <c r="C36" s="244" t="s">
        <v>9</v>
      </c>
      <c r="D36" s="244"/>
      <c r="E36" s="244"/>
      <c r="F36" s="244"/>
      <c r="G36" s="244"/>
      <c r="H36" s="244"/>
      <c r="I36" s="245"/>
      <c r="J36" s="18"/>
    </row>
    <row r="37" spans="1:10" x14ac:dyDescent="0.25">
      <c r="A37" s="6">
        <v>1</v>
      </c>
      <c r="B37" s="5"/>
      <c r="C37" s="51" t="e">
        <f t="shared" ref="C37:C42" si="35">VLOOKUP($B37,_TAB1,2,FALSE)</f>
        <v>#N/A</v>
      </c>
      <c r="D37" s="2" t="e">
        <f t="shared" ref="D37:D42" si="36">VLOOKUP($B37,_TAB1,3,FALSE)</f>
        <v>#N/A</v>
      </c>
      <c r="E37" s="1" t="e">
        <f t="shared" ref="E37:E42" si="37">VLOOKUP($B37,_TAB1,4,FALSE)</f>
        <v>#N/A</v>
      </c>
      <c r="F37" s="10" t="e">
        <f t="shared" ref="F37:F42" si="38">VLOOKUP($B37,_TAB1,5,FALSE)</f>
        <v>#N/A</v>
      </c>
      <c r="G37" s="1" t="e">
        <f t="shared" ref="G37:G42" si="39">VLOOKUP($B37,_TAB1,10,FALSE)</f>
        <v>#N/A</v>
      </c>
      <c r="H37" s="1" t="e">
        <f t="shared" ref="H37:H42" si="40">VLOOKUP($B37,_TAB1,13,FALSE)</f>
        <v>#N/A</v>
      </c>
      <c r="I37" s="104" t="e">
        <f t="shared" ref="I37:I42" si="41">VLOOKUP($B37,_TAB1,14,FALSE)</f>
        <v>#N/A</v>
      </c>
      <c r="J37" s="18"/>
    </row>
    <row r="38" spans="1:10" x14ac:dyDescent="0.25">
      <c r="A38" s="6">
        <v>2</v>
      </c>
      <c r="B38" s="5">
        <v>100</v>
      </c>
      <c r="C38" s="51">
        <f t="shared" si="35"/>
        <v>0</v>
      </c>
      <c r="D38" s="2">
        <f t="shared" si="36"/>
        <v>0</v>
      </c>
      <c r="E38" s="1">
        <f t="shared" si="37"/>
        <v>0</v>
      </c>
      <c r="F38" s="10">
        <f t="shared" si="38"/>
        <v>0</v>
      </c>
      <c r="G38" s="1" t="e">
        <f t="shared" si="39"/>
        <v>#REF!</v>
      </c>
      <c r="H38" s="1" t="e">
        <f t="shared" si="40"/>
        <v>#REF!</v>
      </c>
      <c r="I38" s="104" t="e">
        <f t="shared" si="41"/>
        <v>#REF!</v>
      </c>
    </row>
    <row r="39" spans="1:10" x14ac:dyDescent="0.25">
      <c r="A39" s="6">
        <v>3</v>
      </c>
      <c r="B39" s="5"/>
      <c r="C39" s="51" t="e">
        <f t="shared" si="35"/>
        <v>#N/A</v>
      </c>
      <c r="D39" s="26" t="e">
        <f t="shared" si="36"/>
        <v>#N/A</v>
      </c>
      <c r="E39" s="1" t="e">
        <f t="shared" si="37"/>
        <v>#N/A</v>
      </c>
      <c r="F39" s="10" t="e">
        <f t="shared" si="38"/>
        <v>#N/A</v>
      </c>
      <c r="G39" s="1" t="e">
        <f t="shared" si="39"/>
        <v>#N/A</v>
      </c>
      <c r="H39" s="1" t="e">
        <f t="shared" si="40"/>
        <v>#N/A</v>
      </c>
      <c r="I39" s="104" t="e">
        <f t="shared" si="41"/>
        <v>#N/A</v>
      </c>
    </row>
    <row r="40" spans="1:10" x14ac:dyDescent="0.25">
      <c r="A40" s="5">
        <v>4</v>
      </c>
      <c r="B40" s="5">
        <v>96</v>
      </c>
      <c r="C40" s="51">
        <f t="shared" si="35"/>
        <v>0</v>
      </c>
      <c r="D40" s="2">
        <f t="shared" si="36"/>
        <v>0</v>
      </c>
      <c r="E40" s="1">
        <f t="shared" si="37"/>
        <v>0</v>
      </c>
      <c r="F40" s="10">
        <f t="shared" si="38"/>
        <v>0</v>
      </c>
      <c r="G40" s="1" t="e">
        <f t="shared" si="39"/>
        <v>#REF!</v>
      </c>
      <c r="H40" s="1" t="e">
        <f t="shared" si="40"/>
        <v>#REF!</v>
      </c>
      <c r="I40" s="104" t="e">
        <f t="shared" si="41"/>
        <v>#REF!</v>
      </c>
    </row>
    <row r="41" spans="1:10" x14ac:dyDescent="0.25">
      <c r="A41" s="6">
        <v>5</v>
      </c>
      <c r="B41" s="5"/>
      <c r="C41" s="51" t="e">
        <f t="shared" si="35"/>
        <v>#N/A</v>
      </c>
      <c r="D41" s="2" t="e">
        <f t="shared" si="36"/>
        <v>#N/A</v>
      </c>
      <c r="E41" s="1" t="e">
        <f t="shared" si="37"/>
        <v>#N/A</v>
      </c>
      <c r="F41" s="10" t="e">
        <f t="shared" si="38"/>
        <v>#N/A</v>
      </c>
      <c r="G41" s="1" t="e">
        <f t="shared" si="39"/>
        <v>#N/A</v>
      </c>
      <c r="H41" s="1" t="e">
        <f t="shared" si="40"/>
        <v>#N/A</v>
      </c>
      <c r="I41" s="104" t="e">
        <f t="shared" si="41"/>
        <v>#N/A</v>
      </c>
    </row>
    <row r="42" spans="1:10" x14ac:dyDescent="0.25">
      <c r="A42" s="137">
        <v>6</v>
      </c>
      <c r="B42" s="137"/>
      <c r="C42" s="139" t="e">
        <f t="shared" si="35"/>
        <v>#N/A</v>
      </c>
      <c r="D42" s="140" t="e">
        <f t="shared" si="36"/>
        <v>#N/A</v>
      </c>
      <c r="E42" s="138" t="e">
        <f t="shared" si="37"/>
        <v>#N/A</v>
      </c>
      <c r="F42" s="141" t="e">
        <f t="shared" si="38"/>
        <v>#N/A</v>
      </c>
      <c r="G42" s="138" t="e">
        <f t="shared" si="39"/>
        <v>#N/A</v>
      </c>
      <c r="H42" s="138" t="e">
        <f t="shared" si="40"/>
        <v>#N/A</v>
      </c>
      <c r="I42" s="142" t="e">
        <f t="shared" si="41"/>
        <v>#N/A</v>
      </c>
    </row>
    <row r="43" spans="1:10" x14ac:dyDescent="0.25">
      <c r="B43" s="19"/>
      <c r="C43" s="244" t="s">
        <v>10</v>
      </c>
      <c r="D43" s="244"/>
      <c r="E43" s="244"/>
      <c r="F43" s="244"/>
      <c r="G43" s="244"/>
      <c r="H43" s="244"/>
      <c r="I43" s="245"/>
    </row>
    <row r="44" spans="1:10" x14ac:dyDescent="0.25">
      <c r="A44" s="6">
        <v>1</v>
      </c>
      <c r="B44" s="1">
        <v>84</v>
      </c>
      <c r="C44" s="51">
        <f t="shared" ref="C44:C49" si="42">VLOOKUP($B44,_TAB1,2,FALSE)</f>
        <v>0</v>
      </c>
      <c r="D44" s="2">
        <f t="shared" ref="D44:D49" si="43">VLOOKUP($B44,_TAB1,3,FALSE)</f>
        <v>0</v>
      </c>
      <c r="E44" s="1">
        <f t="shared" ref="E44:E49" si="44">VLOOKUP($B44,_TAB1,4,FALSE)</f>
        <v>0</v>
      </c>
      <c r="F44" s="10">
        <f t="shared" ref="F44:F49" si="45">VLOOKUP($B44,_TAB1,5,FALSE)</f>
        <v>0</v>
      </c>
      <c r="G44" s="1" t="e">
        <f t="shared" ref="G44:G49" si="46">VLOOKUP($B44,_TAB1,10,FALSE)</f>
        <v>#REF!</v>
      </c>
      <c r="H44" s="1" t="e">
        <f t="shared" ref="H44:H49" si="47">VLOOKUP($B44,_TAB1,13,FALSE)</f>
        <v>#REF!</v>
      </c>
      <c r="I44" s="104" t="e">
        <f t="shared" ref="I44:I49" si="48">VLOOKUP($B44,_TAB1,14,FALSE)</f>
        <v>#REF!</v>
      </c>
    </row>
    <row r="45" spans="1:10" x14ac:dyDescent="0.25">
      <c r="A45" s="6">
        <v>2</v>
      </c>
      <c r="B45" s="1"/>
      <c r="C45" s="51" t="e">
        <f t="shared" si="42"/>
        <v>#N/A</v>
      </c>
      <c r="D45" s="26" t="e">
        <f t="shared" si="43"/>
        <v>#N/A</v>
      </c>
      <c r="E45" s="1" t="e">
        <f t="shared" si="44"/>
        <v>#N/A</v>
      </c>
      <c r="F45" s="10" t="e">
        <f t="shared" si="45"/>
        <v>#N/A</v>
      </c>
      <c r="G45" s="1" t="e">
        <f t="shared" si="46"/>
        <v>#N/A</v>
      </c>
      <c r="H45" s="1" t="e">
        <f t="shared" si="47"/>
        <v>#N/A</v>
      </c>
      <c r="I45" s="104" t="e">
        <f t="shared" si="48"/>
        <v>#N/A</v>
      </c>
      <c r="J45" s="4"/>
    </row>
    <row r="46" spans="1:10" x14ac:dyDescent="0.25">
      <c r="A46" s="6">
        <v>3</v>
      </c>
      <c r="B46" s="1">
        <v>92</v>
      </c>
      <c r="C46" s="51">
        <f t="shared" si="42"/>
        <v>0</v>
      </c>
      <c r="D46" s="2">
        <f t="shared" si="43"/>
        <v>0</v>
      </c>
      <c r="E46" s="1">
        <f t="shared" si="44"/>
        <v>0</v>
      </c>
      <c r="F46" s="10">
        <f t="shared" si="45"/>
        <v>0</v>
      </c>
      <c r="G46" s="1" t="e">
        <f t="shared" si="46"/>
        <v>#REF!</v>
      </c>
      <c r="H46" s="1" t="e">
        <f t="shared" si="47"/>
        <v>#REF!</v>
      </c>
      <c r="I46" s="104" t="e">
        <f t="shared" si="48"/>
        <v>#REF!</v>
      </c>
      <c r="J46" s="4"/>
    </row>
    <row r="47" spans="1:10" ht="14.25" customHeight="1" x14ac:dyDescent="0.25">
      <c r="A47" s="6">
        <v>4</v>
      </c>
      <c r="B47" s="5"/>
      <c r="C47" s="51" t="e">
        <f t="shared" si="42"/>
        <v>#N/A</v>
      </c>
      <c r="D47" s="2" t="e">
        <f t="shared" si="43"/>
        <v>#N/A</v>
      </c>
      <c r="E47" s="1" t="e">
        <f t="shared" si="44"/>
        <v>#N/A</v>
      </c>
      <c r="F47" s="10" t="e">
        <f t="shared" si="45"/>
        <v>#N/A</v>
      </c>
      <c r="G47" s="1" t="e">
        <f t="shared" si="46"/>
        <v>#N/A</v>
      </c>
      <c r="H47" s="1" t="e">
        <f t="shared" si="47"/>
        <v>#N/A</v>
      </c>
      <c r="I47" s="104" t="e">
        <f t="shared" si="48"/>
        <v>#N/A</v>
      </c>
      <c r="J47" s="4"/>
    </row>
    <row r="48" spans="1:10" x14ac:dyDescent="0.25">
      <c r="A48" s="5">
        <v>5</v>
      </c>
      <c r="B48" s="1">
        <v>18</v>
      </c>
      <c r="C48" s="51">
        <f t="shared" si="42"/>
        <v>0</v>
      </c>
      <c r="D48" s="2">
        <f t="shared" si="43"/>
        <v>0</v>
      </c>
      <c r="E48" s="1">
        <f t="shared" si="44"/>
        <v>0</v>
      </c>
      <c r="F48" s="10">
        <f t="shared" si="45"/>
        <v>0</v>
      </c>
      <c r="G48" s="1" t="e">
        <f t="shared" si="46"/>
        <v>#REF!</v>
      </c>
      <c r="H48" s="1" t="e">
        <f t="shared" si="47"/>
        <v>#REF!</v>
      </c>
      <c r="I48" s="104" t="e">
        <f t="shared" si="48"/>
        <v>#REF!</v>
      </c>
      <c r="J48" s="4"/>
    </row>
    <row r="49" spans="1:10" x14ac:dyDescent="0.25">
      <c r="A49" s="137">
        <v>6</v>
      </c>
      <c r="B49" s="138"/>
      <c r="C49" s="139" t="e">
        <f t="shared" si="42"/>
        <v>#N/A</v>
      </c>
      <c r="D49" s="140" t="e">
        <f t="shared" si="43"/>
        <v>#N/A</v>
      </c>
      <c r="E49" s="138" t="e">
        <f t="shared" si="44"/>
        <v>#N/A</v>
      </c>
      <c r="F49" s="141" t="e">
        <f t="shared" si="45"/>
        <v>#N/A</v>
      </c>
      <c r="G49" s="138" t="e">
        <f t="shared" si="46"/>
        <v>#N/A</v>
      </c>
      <c r="H49" s="138" t="e">
        <f t="shared" si="47"/>
        <v>#N/A</v>
      </c>
      <c r="I49" s="142" t="e">
        <f t="shared" si="48"/>
        <v>#N/A</v>
      </c>
      <c r="J49" s="4"/>
    </row>
    <row r="50" spans="1:10" x14ac:dyDescent="0.25">
      <c r="B50" s="19"/>
      <c r="C50" s="244" t="s">
        <v>11</v>
      </c>
      <c r="D50" s="244"/>
      <c r="E50" s="244"/>
      <c r="F50" s="244"/>
      <c r="G50" s="244"/>
      <c r="H50" s="244"/>
      <c r="I50" s="245"/>
    </row>
    <row r="51" spans="1:10" x14ac:dyDescent="0.25">
      <c r="A51" s="6">
        <v>1</v>
      </c>
      <c r="B51" s="1">
        <v>35</v>
      </c>
      <c r="C51" s="51">
        <f t="shared" ref="C51:C56" si="49">VLOOKUP($B51,_TAB1,2,FALSE)</f>
        <v>0</v>
      </c>
      <c r="D51" s="2">
        <f t="shared" ref="D51:D56" si="50">VLOOKUP($B51,_TAB1,3,FALSE)</f>
        <v>0</v>
      </c>
      <c r="E51" s="1">
        <f t="shared" ref="E51:E56" si="51">VLOOKUP($B51,_TAB1,4,FALSE)</f>
        <v>0</v>
      </c>
      <c r="F51" s="10">
        <f t="shared" ref="F51:F56" si="52">VLOOKUP($B51,_TAB1,5,FALSE)</f>
        <v>0</v>
      </c>
      <c r="G51" s="1" t="e">
        <f t="shared" ref="G51:G56" si="53">VLOOKUP($B51,_TAB1,10,FALSE)</f>
        <v>#REF!</v>
      </c>
      <c r="H51" s="1" t="e">
        <f t="shared" ref="H51:H56" si="54">VLOOKUP($B51,_TAB1,13,FALSE)</f>
        <v>#REF!</v>
      </c>
      <c r="I51" s="104" t="e">
        <f t="shared" ref="I51:I56" si="55">VLOOKUP($B51,_TAB1,14,FALSE)</f>
        <v>#REF!</v>
      </c>
    </row>
    <row r="52" spans="1:10" x14ac:dyDescent="0.25">
      <c r="A52" s="6">
        <v>2</v>
      </c>
      <c r="B52" s="1"/>
      <c r="C52" s="51" t="e">
        <f t="shared" si="49"/>
        <v>#N/A</v>
      </c>
      <c r="D52" s="2" t="e">
        <f t="shared" si="50"/>
        <v>#N/A</v>
      </c>
      <c r="E52" s="1" t="e">
        <f t="shared" si="51"/>
        <v>#N/A</v>
      </c>
      <c r="F52" s="10" t="e">
        <f t="shared" si="52"/>
        <v>#N/A</v>
      </c>
      <c r="G52" s="1" t="e">
        <f t="shared" si="53"/>
        <v>#N/A</v>
      </c>
      <c r="H52" s="1" t="e">
        <f t="shared" si="54"/>
        <v>#N/A</v>
      </c>
      <c r="I52" s="104" t="e">
        <f t="shared" si="55"/>
        <v>#N/A</v>
      </c>
    </row>
    <row r="53" spans="1:10" x14ac:dyDescent="0.25">
      <c r="A53" s="6">
        <v>3</v>
      </c>
      <c r="B53" s="1">
        <v>62</v>
      </c>
      <c r="C53" s="51">
        <f t="shared" si="49"/>
        <v>0</v>
      </c>
      <c r="D53" s="26">
        <f t="shared" si="50"/>
        <v>0</v>
      </c>
      <c r="E53" s="1">
        <f t="shared" si="51"/>
        <v>0</v>
      </c>
      <c r="F53" s="10">
        <f t="shared" si="52"/>
        <v>0</v>
      </c>
      <c r="G53" s="1" t="e">
        <f t="shared" si="53"/>
        <v>#REF!</v>
      </c>
      <c r="H53" s="1" t="e">
        <f t="shared" si="54"/>
        <v>#REF!</v>
      </c>
      <c r="I53" s="104" t="e">
        <f t="shared" si="55"/>
        <v>#REF!</v>
      </c>
    </row>
    <row r="54" spans="1:10" x14ac:dyDescent="0.25">
      <c r="A54" s="6">
        <v>4</v>
      </c>
      <c r="B54" s="1"/>
      <c r="C54" s="51" t="e">
        <f t="shared" si="49"/>
        <v>#N/A</v>
      </c>
      <c r="D54" s="2" t="e">
        <f t="shared" si="50"/>
        <v>#N/A</v>
      </c>
      <c r="E54" s="1" t="e">
        <f t="shared" si="51"/>
        <v>#N/A</v>
      </c>
      <c r="F54" s="10" t="e">
        <f t="shared" si="52"/>
        <v>#N/A</v>
      </c>
      <c r="G54" s="1" t="e">
        <f t="shared" si="53"/>
        <v>#N/A</v>
      </c>
      <c r="H54" s="1" t="e">
        <f t="shared" si="54"/>
        <v>#N/A</v>
      </c>
      <c r="I54" s="104" t="e">
        <f t="shared" si="55"/>
        <v>#N/A</v>
      </c>
    </row>
    <row r="55" spans="1:10" x14ac:dyDescent="0.25">
      <c r="A55" s="5">
        <v>5</v>
      </c>
      <c r="B55" s="1">
        <v>39</v>
      </c>
      <c r="C55" s="51">
        <f t="shared" si="49"/>
        <v>0</v>
      </c>
      <c r="D55" s="2">
        <f t="shared" si="50"/>
        <v>0</v>
      </c>
      <c r="E55" s="1">
        <f t="shared" si="51"/>
        <v>0</v>
      </c>
      <c r="F55" s="10">
        <f t="shared" si="52"/>
        <v>0</v>
      </c>
      <c r="G55" s="1" t="e">
        <f t="shared" si="53"/>
        <v>#REF!</v>
      </c>
      <c r="H55" s="1" t="e">
        <f t="shared" si="54"/>
        <v>#REF!</v>
      </c>
      <c r="I55" s="104" t="e">
        <f t="shared" si="55"/>
        <v>#REF!</v>
      </c>
    </row>
    <row r="56" spans="1:10" x14ac:dyDescent="0.25">
      <c r="A56" s="143">
        <v>6</v>
      </c>
      <c r="B56" s="144"/>
      <c r="C56" s="145" t="e">
        <f t="shared" si="49"/>
        <v>#N/A</v>
      </c>
      <c r="D56" s="146" t="e">
        <f t="shared" si="50"/>
        <v>#N/A</v>
      </c>
      <c r="E56" s="144" t="e">
        <f t="shared" si="51"/>
        <v>#N/A</v>
      </c>
      <c r="F56" s="147" t="e">
        <f t="shared" si="52"/>
        <v>#N/A</v>
      </c>
      <c r="G56" s="138" t="e">
        <f t="shared" si="53"/>
        <v>#N/A</v>
      </c>
      <c r="H56" s="138" t="e">
        <f t="shared" si="54"/>
        <v>#N/A</v>
      </c>
      <c r="I56" s="142" t="e">
        <f t="shared" si="55"/>
        <v>#N/A</v>
      </c>
    </row>
    <row r="57" spans="1:10" x14ac:dyDescent="0.25">
      <c r="A57" s="11"/>
      <c r="B57" s="19"/>
      <c r="C57" s="244" t="s">
        <v>12</v>
      </c>
      <c r="D57" s="244"/>
      <c r="E57" s="244"/>
      <c r="F57" s="244"/>
      <c r="G57" s="244"/>
      <c r="H57" s="244"/>
      <c r="I57" s="245"/>
    </row>
    <row r="58" spans="1:10" x14ac:dyDescent="0.25">
      <c r="A58" s="6">
        <v>1</v>
      </c>
      <c r="B58" s="1"/>
      <c r="C58" s="51" t="e">
        <f t="shared" ref="C58:C63" si="56">VLOOKUP($B58,_TAB1,2,FALSE)</f>
        <v>#N/A</v>
      </c>
      <c r="D58" s="2" t="e">
        <f t="shared" ref="D58:D63" si="57">VLOOKUP($B58,_TAB1,3,FALSE)</f>
        <v>#N/A</v>
      </c>
      <c r="E58" s="1" t="e">
        <f t="shared" ref="E58:E63" si="58">VLOOKUP($B58,_TAB1,4,FALSE)</f>
        <v>#N/A</v>
      </c>
      <c r="F58" s="10" t="e">
        <f t="shared" ref="F58:F63" si="59">VLOOKUP($B58,_TAB1,5,FALSE)</f>
        <v>#N/A</v>
      </c>
      <c r="G58" s="1" t="e">
        <f t="shared" ref="G58:G63" si="60">VLOOKUP($B58,_TAB1,10,FALSE)</f>
        <v>#N/A</v>
      </c>
      <c r="H58" s="1" t="e">
        <f t="shared" ref="H58:H63" si="61">VLOOKUP($B58,_TAB1,13,FALSE)</f>
        <v>#N/A</v>
      </c>
      <c r="I58" s="104" t="e">
        <f t="shared" ref="I58:I63" si="62">VLOOKUP($B58,_TAB1,14,FALSE)</f>
        <v>#N/A</v>
      </c>
    </row>
    <row r="59" spans="1:10" x14ac:dyDescent="0.25">
      <c r="A59" s="6">
        <v>2</v>
      </c>
      <c r="B59" s="1">
        <v>87</v>
      </c>
      <c r="C59" s="51">
        <f t="shared" si="56"/>
        <v>0</v>
      </c>
      <c r="D59" s="2">
        <f t="shared" si="57"/>
        <v>0</v>
      </c>
      <c r="E59" s="1">
        <f t="shared" si="58"/>
        <v>0</v>
      </c>
      <c r="F59" s="10">
        <f t="shared" si="59"/>
        <v>0</v>
      </c>
      <c r="G59" s="1" t="e">
        <f t="shared" si="60"/>
        <v>#REF!</v>
      </c>
      <c r="H59" s="1" t="e">
        <f t="shared" si="61"/>
        <v>#REF!</v>
      </c>
      <c r="I59" s="104" t="e">
        <f t="shared" si="62"/>
        <v>#REF!</v>
      </c>
    </row>
    <row r="60" spans="1:10" x14ac:dyDescent="0.25">
      <c r="A60" s="6">
        <v>3</v>
      </c>
      <c r="B60" s="1"/>
      <c r="C60" s="51" t="e">
        <f t="shared" si="56"/>
        <v>#N/A</v>
      </c>
      <c r="D60" s="2" t="e">
        <f t="shared" si="57"/>
        <v>#N/A</v>
      </c>
      <c r="E60" s="1" t="e">
        <f t="shared" si="58"/>
        <v>#N/A</v>
      </c>
      <c r="F60" s="10" t="e">
        <f t="shared" si="59"/>
        <v>#N/A</v>
      </c>
      <c r="G60" s="1" t="e">
        <f t="shared" si="60"/>
        <v>#N/A</v>
      </c>
      <c r="H60" s="1" t="e">
        <f t="shared" si="61"/>
        <v>#N/A</v>
      </c>
      <c r="I60" s="104" t="e">
        <f t="shared" si="62"/>
        <v>#N/A</v>
      </c>
    </row>
    <row r="61" spans="1:10" x14ac:dyDescent="0.25">
      <c r="A61" s="6">
        <v>4</v>
      </c>
      <c r="B61" s="1">
        <v>8</v>
      </c>
      <c r="C61" s="51">
        <f t="shared" si="56"/>
        <v>0</v>
      </c>
      <c r="D61" s="2">
        <f t="shared" si="57"/>
        <v>0</v>
      </c>
      <c r="E61" s="1">
        <f t="shared" si="58"/>
        <v>0</v>
      </c>
      <c r="F61" s="10">
        <f t="shared" si="59"/>
        <v>0</v>
      </c>
      <c r="G61" s="1" t="e">
        <f t="shared" si="60"/>
        <v>#REF!</v>
      </c>
      <c r="H61" s="1" t="e">
        <f t="shared" si="61"/>
        <v>#REF!</v>
      </c>
      <c r="I61" s="104" t="e">
        <f t="shared" si="62"/>
        <v>#REF!</v>
      </c>
    </row>
    <row r="62" spans="1:10" x14ac:dyDescent="0.25">
      <c r="A62" s="6">
        <v>5</v>
      </c>
      <c r="B62" s="1">
        <v>24</v>
      </c>
      <c r="C62" s="51">
        <f t="shared" si="56"/>
        <v>0</v>
      </c>
      <c r="D62" s="2">
        <f t="shared" si="57"/>
        <v>0</v>
      </c>
      <c r="E62" s="1">
        <f t="shared" si="58"/>
        <v>0</v>
      </c>
      <c r="F62" s="10">
        <f t="shared" si="59"/>
        <v>0</v>
      </c>
      <c r="G62" s="1" t="e">
        <f t="shared" si="60"/>
        <v>#REF!</v>
      </c>
      <c r="H62" s="1" t="e">
        <f t="shared" si="61"/>
        <v>#REF!</v>
      </c>
      <c r="I62" s="104" t="e">
        <f t="shared" si="62"/>
        <v>#REF!</v>
      </c>
    </row>
    <row r="63" spans="1:10" x14ac:dyDescent="0.25">
      <c r="A63" s="137">
        <v>6</v>
      </c>
      <c r="B63" s="138"/>
      <c r="C63" s="139" t="e">
        <f t="shared" si="56"/>
        <v>#N/A</v>
      </c>
      <c r="D63" s="140" t="e">
        <f t="shared" si="57"/>
        <v>#N/A</v>
      </c>
      <c r="E63" s="138" t="e">
        <f t="shared" si="58"/>
        <v>#N/A</v>
      </c>
      <c r="F63" s="141" t="e">
        <f t="shared" si="59"/>
        <v>#N/A</v>
      </c>
      <c r="G63" s="138" t="e">
        <f t="shared" si="60"/>
        <v>#N/A</v>
      </c>
      <c r="H63" s="138" t="e">
        <f t="shared" si="61"/>
        <v>#N/A</v>
      </c>
      <c r="I63" s="142" t="e">
        <f t="shared" si="62"/>
        <v>#N/A</v>
      </c>
    </row>
    <row r="64" spans="1:10" x14ac:dyDescent="0.25">
      <c r="B64" s="19"/>
      <c r="C64" s="244" t="s">
        <v>13</v>
      </c>
      <c r="D64" s="244"/>
      <c r="E64" s="244"/>
      <c r="F64" s="244"/>
      <c r="G64" s="244"/>
      <c r="H64" s="244"/>
      <c r="I64" s="245"/>
    </row>
    <row r="65" spans="1:9" x14ac:dyDescent="0.25">
      <c r="A65" s="6">
        <v>1</v>
      </c>
      <c r="B65" s="1">
        <v>11</v>
      </c>
      <c r="C65" s="51">
        <f t="shared" ref="C65:C70" si="63">VLOOKUP($B65,_TAB1,2,FALSE)</f>
        <v>0</v>
      </c>
      <c r="D65" s="2">
        <f t="shared" ref="D65:D70" si="64">VLOOKUP($B65,_TAB1,3,FALSE)</f>
        <v>0</v>
      </c>
      <c r="E65" s="1">
        <f t="shared" ref="E65:E70" si="65">VLOOKUP($B65,_TAB1,4,FALSE)</f>
        <v>0</v>
      </c>
      <c r="F65" s="10">
        <f t="shared" ref="F65:F70" si="66">VLOOKUP($B65,_TAB1,5,FALSE)</f>
        <v>0</v>
      </c>
      <c r="G65" s="1" t="e">
        <f t="shared" ref="G65:G70" si="67">VLOOKUP($B65,_TAB1,10,FALSE)</f>
        <v>#REF!</v>
      </c>
      <c r="H65" s="1" t="e">
        <f t="shared" ref="H65:H70" si="68">VLOOKUP($B65,_TAB1,13,FALSE)</f>
        <v>#REF!</v>
      </c>
      <c r="I65" s="104" t="e">
        <f t="shared" ref="I65:I70" si="69">VLOOKUP($B65,_TAB1,14,FALSE)</f>
        <v>#REF!</v>
      </c>
    </row>
    <row r="66" spans="1:9" x14ac:dyDescent="0.25">
      <c r="A66" s="6">
        <v>2</v>
      </c>
      <c r="B66" s="1"/>
      <c r="C66" s="51" t="e">
        <f t="shared" si="63"/>
        <v>#N/A</v>
      </c>
      <c r="D66" s="2" t="e">
        <f t="shared" si="64"/>
        <v>#N/A</v>
      </c>
      <c r="E66" s="1" t="e">
        <f t="shared" si="65"/>
        <v>#N/A</v>
      </c>
      <c r="F66" s="10" t="e">
        <f t="shared" si="66"/>
        <v>#N/A</v>
      </c>
      <c r="G66" s="1" t="e">
        <f t="shared" si="67"/>
        <v>#N/A</v>
      </c>
      <c r="H66" s="1" t="e">
        <f t="shared" si="68"/>
        <v>#N/A</v>
      </c>
      <c r="I66" s="104" t="e">
        <f t="shared" si="69"/>
        <v>#N/A</v>
      </c>
    </row>
    <row r="67" spans="1:9" x14ac:dyDescent="0.25">
      <c r="A67" s="6">
        <v>3</v>
      </c>
      <c r="B67" s="1">
        <v>80</v>
      </c>
      <c r="C67" s="51">
        <f t="shared" si="63"/>
        <v>0</v>
      </c>
      <c r="D67" s="51">
        <f t="shared" si="64"/>
        <v>0</v>
      </c>
      <c r="E67" s="1">
        <f t="shared" si="65"/>
        <v>0</v>
      </c>
      <c r="F67" s="10">
        <f t="shared" si="66"/>
        <v>0</v>
      </c>
      <c r="G67" s="1" t="e">
        <f t="shared" si="67"/>
        <v>#REF!</v>
      </c>
      <c r="H67" s="1" t="e">
        <f t="shared" si="68"/>
        <v>#REF!</v>
      </c>
      <c r="I67" s="104" t="e">
        <f t="shared" si="69"/>
        <v>#REF!</v>
      </c>
    </row>
    <row r="68" spans="1:9" x14ac:dyDescent="0.25">
      <c r="A68" s="6">
        <v>4</v>
      </c>
      <c r="B68" s="1"/>
      <c r="C68" s="51" t="e">
        <f t="shared" si="63"/>
        <v>#N/A</v>
      </c>
      <c r="D68" s="2" t="e">
        <f t="shared" si="64"/>
        <v>#N/A</v>
      </c>
      <c r="E68" s="1" t="e">
        <f t="shared" si="65"/>
        <v>#N/A</v>
      </c>
      <c r="F68" s="10" t="e">
        <f t="shared" si="66"/>
        <v>#N/A</v>
      </c>
      <c r="G68" s="1" t="e">
        <f t="shared" si="67"/>
        <v>#N/A</v>
      </c>
      <c r="H68" s="1" t="e">
        <f t="shared" si="68"/>
        <v>#N/A</v>
      </c>
      <c r="I68" s="104" t="e">
        <f t="shared" si="69"/>
        <v>#N/A</v>
      </c>
    </row>
    <row r="69" spans="1:9" x14ac:dyDescent="0.25">
      <c r="A69" s="6">
        <v>5</v>
      </c>
      <c r="B69" s="1">
        <v>78</v>
      </c>
      <c r="C69" s="51">
        <f t="shared" si="63"/>
        <v>0</v>
      </c>
      <c r="D69" s="2">
        <f t="shared" si="64"/>
        <v>0</v>
      </c>
      <c r="E69" s="1">
        <f t="shared" si="65"/>
        <v>0</v>
      </c>
      <c r="F69" s="10">
        <f t="shared" si="66"/>
        <v>0</v>
      </c>
      <c r="G69" s="1" t="e">
        <f t="shared" si="67"/>
        <v>#REF!</v>
      </c>
      <c r="H69" s="1" t="e">
        <f t="shared" si="68"/>
        <v>#REF!</v>
      </c>
      <c r="I69" s="104" t="e">
        <f t="shared" si="69"/>
        <v>#REF!</v>
      </c>
    </row>
    <row r="70" spans="1:9" x14ac:dyDescent="0.25">
      <c r="A70" s="137">
        <v>6</v>
      </c>
      <c r="B70" s="137"/>
      <c r="C70" s="139" t="e">
        <f t="shared" si="63"/>
        <v>#N/A</v>
      </c>
      <c r="D70" s="140" t="e">
        <f t="shared" si="64"/>
        <v>#N/A</v>
      </c>
      <c r="E70" s="138" t="e">
        <f t="shared" si="65"/>
        <v>#N/A</v>
      </c>
      <c r="F70" s="141" t="e">
        <f t="shared" si="66"/>
        <v>#N/A</v>
      </c>
      <c r="G70" s="138" t="e">
        <f t="shared" si="67"/>
        <v>#N/A</v>
      </c>
      <c r="H70" s="138" t="e">
        <f t="shared" si="68"/>
        <v>#N/A</v>
      </c>
      <c r="I70" s="142" t="e">
        <f t="shared" si="69"/>
        <v>#N/A</v>
      </c>
    </row>
    <row r="71" spans="1:9" x14ac:dyDescent="0.25">
      <c r="B71" s="19"/>
      <c r="C71" s="244" t="s">
        <v>14</v>
      </c>
      <c r="D71" s="244"/>
      <c r="E71" s="244"/>
      <c r="F71" s="244"/>
      <c r="G71" s="244"/>
      <c r="H71" s="244"/>
      <c r="I71" s="245"/>
    </row>
    <row r="72" spans="1:9" x14ac:dyDescent="0.25">
      <c r="A72" s="6">
        <v>1</v>
      </c>
      <c r="B72" s="1">
        <v>49</v>
      </c>
      <c r="C72" s="51">
        <f t="shared" ref="C72:C77" si="70">VLOOKUP($B72,_TAB1,2,FALSE)</f>
        <v>0</v>
      </c>
      <c r="D72" s="2">
        <f t="shared" ref="D72:D77" si="71">VLOOKUP($B72,_TAB1,3,FALSE)</f>
        <v>0</v>
      </c>
      <c r="E72" s="1">
        <f t="shared" ref="E72:E77" si="72">VLOOKUP($B72,_TAB1,4,FALSE)</f>
        <v>0</v>
      </c>
      <c r="F72" s="10">
        <f t="shared" ref="F72:F77" si="73">VLOOKUP($B72,_TAB1,5,FALSE)</f>
        <v>0</v>
      </c>
      <c r="G72" s="1" t="e">
        <f t="shared" ref="G72:G77" si="74">VLOOKUP($B72,_TAB1,10,FALSE)</f>
        <v>#REF!</v>
      </c>
      <c r="H72" s="1" t="e">
        <f t="shared" ref="H72:H77" si="75">VLOOKUP($B72,_TAB1,13,FALSE)</f>
        <v>#REF!</v>
      </c>
      <c r="I72" s="104" t="e">
        <f t="shared" ref="I72:I77" si="76">VLOOKUP($B72,_TAB1,14,FALSE)</f>
        <v>#REF!</v>
      </c>
    </row>
    <row r="73" spans="1:9" x14ac:dyDescent="0.25">
      <c r="A73" s="6">
        <v>2</v>
      </c>
      <c r="B73" s="5">
        <v>47</v>
      </c>
      <c r="C73" s="51">
        <f t="shared" si="70"/>
        <v>0</v>
      </c>
      <c r="D73" s="2">
        <f t="shared" si="71"/>
        <v>0</v>
      </c>
      <c r="E73" s="1">
        <f t="shared" si="72"/>
        <v>0</v>
      </c>
      <c r="F73" s="10">
        <f t="shared" si="73"/>
        <v>0</v>
      </c>
      <c r="G73" s="1" t="e">
        <f t="shared" si="74"/>
        <v>#REF!</v>
      </c>
      <c r="H73" s="1" t="e">
        <f t="shared" si="75"/>
        <v>#REF!</v>
      </c>
      <c r="I73" s="104" t="e">
        <f t="shared" si="76"/>
        <v>#REF!</v>
      </c>
    </row>
    <row r="74" spans="1:9" x14ac:dyDescent="0.25">
      <c r="A74" s="6">
        <v>3</v>
      </c>
      <c r="B74" s="5"/>
      <c r="C74" s="51" t="e">
        <f t="shared" si="70"/>
        <v>#N/A</v>
      </c>
      <c r="D74" s="2" t="e">
        <f t="shared" si="71"/>
        <v>#N/A</v>
      </c>
      <c r="E74" s="1" t="e">
        <f t="shared" si="72"/>
        <v>#N/A</v>
      </c>
      <c r="F74" s="10" t="e">
        <f t="shared" si="73"/>
        <v>#N/A</v>
      </c>
      <c r="G74" s="1" t="e">
        <f t="shared" si="74"/>
        <v>#N/A</v>
      </c>
      <c r="H74" s="1" t="e">
        <f t="shared" si="75"/>
        <v>#N/A</v>
      </c>
      <c r="I74" s="104" t="e">
        <f t="shared" si="76"/>
        <v>#N/A</v>
      </c>
    </row>
    <row r="75" spans="1:9" x14ac:dyDescent="0.25">
      <c r="A75" s="6">
        <v>4</v>
      </c>
      <c r="B75" s="5">
        <v>23</v>
      </c>
      <c r="C75" s="51">
        <f t="shared" si="70"/>
        <v>0</v>
      </c>
      <c r="D75" s="2">
        <f t="shared" si="71"/>
        <v>0</v>
      </c>
      <c r="E75" s="1">
        <f t="shared" si="72"/>
        <v>0</v>
      </c>
      <c r="F75" s="10">
        <f t="shared" si="73"/>
        <v>0</v>
      </c>
      <c r="G75" s="1" t="e">
        <f t="shared" si="74"/>
        <v>#REF!</v>
      </c>
      <c r="H75" s="1" t="e">
        <f t="shared" si="75"/>
        <v>#REF!</v>
      </c>
      <c r="I75" s="104" t="e">
        <f t="shared" si="76"/>
        <v>#REF!</v>
      </c>
    </row>
    <row r="76" spans="1:9" x14ac:dyDescent="0.25">
      <c r="A76" s="6">
        <v>5</v>
      </c>
      <c r="B76" s="1">
        <v>7</v>
      </c>
      <c r="C76" s="51">
        <f t="shared" si="70"/>
        <v>0</v>
      </c>
      <c r="D76" s="2">
        <f t="shared" si="71"/>
        <v>0</v>
      </c>
      <c r="E76" s="1">
        <f t="shared" si="72"/>
        <v>0</v>
      </c>
      <c r="F76" s="10">
        <f t="shared" si="73"/>
        <v>0</v>
      </c>
      <c r="G76" s="1" t="e">
        <f t="shared" si="74"/>
        <v>#REF!</v>
      </c>
      <c r="H76" s="1" t="e">
        <f t="shared" si="75"/>
        <v>#REF!</v>
      </c>
      <c r="I76" s="104" t="e">
        <f t="shared" si="76"/>
        <v>#REF!</v>
      </c>
    </row>
    <row r="77" spans="1:9" x14ac:dyDescent="0.25">
      <c r="A77" s="137">
        <v>6</v>
      </c>
      <c r="B77" s="137"/>
      <c r="C77" s="139" t="e">
        <f t="shared" si="70"/>
        <v>#N/A</v>
      </c>
      <c r="D77" s="148" t="e">
        <f t="shared" si="71"/>
        <v>#N/A</v>
      </c>
      <c r="E77" s="138" t="e">
        <f t="shared" si="72"/>
        <v>#N/A</v>
      </c>
      <c r="F77" s="141" t="e">
        <f t="shared" si="73"/>
        <v>#N/A</v>
      </c>
      <c r="G77" s="138" t="e">
        <f t="shared" si="74"/>
        <v>#N/A</v>
      </c>
      <c r="H77" s="138" t="e">
        <f t="shared" si="75"/>
        <v>#N/A</v>
      </c>
      <c r="I77" s="142" t="e">
        <f t="shared" si="76"/>
        <v>#N/A</v>
      </c>
    </row>
    <row r="78" spans="1:9" x14ac:dyDescent="0.25">
      <c r="B78" s="19"/>
      <c r="C78" s="244" t="s">
        <v>34</v>
      </c>
      <c r="D78" s="244"/>
      <c r="E78" s="244"/>
      <c r="F78" s="244"/>
      <c r="G78" s="244"/>
      <c r="H78" s="244"/>
      <c r="I78" s="245"/>
    </row>
    <row r="79" spans="1:9" x14ac:dyDescent="0.25">
      <c r="A79" s="6">
        <v>1</v>
      </c>
      <c r="B79" s="1">
        <v>14</v>
      </c>
      <c r="C79" s="51">
        <f t="shared" ref="C79:C84" si="77">VLOOKUP($B79,_TAB1,2,FALSE)</f>
        <v>0</v>
      </c>
      <c r="D79" s="2">
        <f t="shared" ref="D79:D84" si="78">VLOOKUP($B79,_TAB1,3,FALSE)</f>
        <v>0</v>
      </c>
      <c r="E79" s="1">
        <f t="shared" ref="E79:E84" si="79">VLOOKUP($B79,_TAB1,4,FALSE)</f>
        <v>0</v>
      </c>
      <c r="F79" s="10">
        <f t="shared" ref="F79:F84" si="80">VLOOKUP($B79,_TAB1,5,FALSE)</f>
        <v>0</v>
      </c>
      <c r="G79" s="1" t="e">
        <f t="shared" ref="G79:G84" si="81">VLOOKUP($B79,_TAB1,10,FALSE)</f>
        <v>#REF!</v>
      </c>
      <c r="H79" s="1" t="e">
        <f t="shared" ref="H79:H84" si="82">VLOOKUP($B79,_TAB1,13,FALSE)</f>
        <v>#REF!</v>
      </c>
      <c r="I79" s="104" t="e">
        <f t="shared" ref="I79:I84" si="83">VLOOKUP($B79,_TAB1,14,FALSE)</f>
        <v>#REF!</v>
      </c>
    </row>
    <row r="80" spans="1:9" x14ac:dyDescent="0.25">
      <c r="A80" s="6">
        <v>2</v>
      </c>
      <c r="B80" s="1">
        <v>3</v>
      </c>
      <c r="C80" s="51">
        <f t="shared" si="77"/>
        <v>0</v>
      </c>
      <c r="D80" s="2">
        <f t="shared" si="78"/>
        <v>0</v>
      </c>
      <c r="E80" s="1">
        <f t="shared" si="79"/>
        <v>0</v>
      </c>
      <c r="F80" s="10">
        <f t="shared" si="80"/>
        <v>0</v>
      </c>
      <c r="G80" s="1" t="e">
        <f t="shared" si="81"/>
        <v>#REF!</v>
      </c>
      <c r="H80" s="1" t="e">
        <f t="shared" si="82"/>
        <v>#REF!</v>
      </c>
      <c r="I80" s="104" t="e">
        <f t="shared" si="83"/>
        <v>#REF!</v>
      </c>
    </row>
    <row r="81" spans="1:9" x14ac:dyDescent="0.25">
      <c r="A81" s="6">
        <v>3</v>
      </c>
      <c r="B81" s="1">
        <v>63</v>
      </c>
      <c r="C81" s="51">
        <f t="shared" si="77"/>
        <v>0</v>
      </c>
      <c r="D81" s="2">
        <f t="shared" si="78"/>
        <v>0</v>
      </c>
      <c r="E81" s="1">
        <f t="shared" si="79"/>
        <v>0</v>
      </c>
      <c r="F81" s="10">
        <f t="shared" si="80"/>
        <v>0</v>
      </c>
      <c r="G81" s="1" t="e">
        <f t="shared" si="81"/>
        <v>#REF!</v>
      </c>
      <c r="H81" s="1" t="e">
        <f t="shared" si="82"/>
        <v>#REF!</v>
      </c>
      <c r="I81" s="104" t="e">
        <f t="shared" si="83"/>
        <v>#REF!</v>
      </c>
    </row>
    <row r="82" spans="1:9" x14ac:dyDescent="0.25">
      <c r="A82" s="6">
        <v>4</v>
      </c>
      <c r="B82" s="1"/>
      <c r="C82" s="51" t="e">
        <f t="shared" si="77"/>
        <v>#N/A</v>
      </c>
      <c r="D82" s="2" t="e">
        <f t="shared" si="78"/>
        <v>#N/A</v>
      </c>
      <c r="E82" s="1" t="e">
        <f t="shared" si="79"/>
        <v>#N/A</v>
      </c>
      <c r="F82" s="10" t="e">
        <f t="shared" si="80"/>
        <v>#N/A</v>
      </c>
      <c r="G82" s="1" t="e">
        <f t="shared" si="81"/>
        <v>#N/A</v>
      </c>
      <c r="H82" s="1" t="e">
        <f t="shared" si="82"/>
        <v>#N/A</v>
      </c>
      <c r="I82" s="104" t="e">
        <f t="shared" si="83"/>
        <v>#N/A</v>
      </c>
    </row>
    <row r="83" spans="1:9" x14ac:dyDescent="0.25">
      <c r="A83" s="6">
        <v>5</v>
      </c>
      <c r="B83" s="1">
        <v>90</v>
      </c>
      <c r="C83" s="51">
        <f t="shared" si="77"/>
        <v>0</v>
      </c>
      <c r="D83" s="2">
        <f t="shared" si="78"/>
        <v>0</v>
      </c>
      <c r="E83" s="1">
        <f t="shared" si="79"/>
        <v>0</v>
      </c>
      <c r="F83" s="10">
        <f t="shared" si="80"/>
        <v>0</v>
      </c>
      <c r="G83" s="1" t="e">
        <f t="shared" si="81"/>
        <v>#REF!</v>
      </c>
      <c r="H83" s="1" t="e">
        <f t="shared" si="82"/>
        <v>#REF!</v>
      </c>
      <c r="I83" s="104" t="e">
        <f t="shared" si="83"/>
        <v>#REF!</v>
      </c>
    </row>
    <row r="84" spans="1:9" x14ac:dyDescent="0.25">
      <c r="A84" s="137">
        <v>6</v>
      </c>
      <c r="B84" s="138"/>
      <c r="C84" s="139" t="e">
        <f t="shared" si="77"/>
        <v>#N/A</v>
      </c>
      <c r="D84" s="140" t="e">
        <f t="shared" si="78"/>
        <v>#N/A</v>
      </c>
      <c r="E84" s="138" t="e">
        <f t="shared" si="79"/>
        <v>#N/A</v>
      </c>
      <c r="F84" s="141" t="e">
        <f t="shared" si="80"/>
        <v>#N/A</v>
      </c>
      <c r="G84" s="138" t="e">
        <f t="shared" si="81"/>
        <v>#N/A</v>
      </c>
      <c r="H84" s="138" t="e">
        <f t="shared" si="82"/>
        <v>#N/A</v>
      </c>
      <c r="I84" s="142" t="e">
        <f t="shared" si="83"/>
        <v>#N/A</v>
      </c>
    </row>
    <row r="85" spans="1:9" x14ac:dyDescent="0.25">
      <c r="A85" s="1"/>
      <c r="B85" s="19"/>
      <c r="C85" s="244" t="s">
        <v>35</v>
      </c>
      <c r="D85" s="244"/>
      <c r="E85" s="244"/>
      <c r="F85" s="244"/>
      <c r="G85" s="244"/>
      <c r="H85" s="244"/>
      <c r="I85" s="245"/>
    </row>
    <row r="86" spans="1:9" x14ac:dyDescent="0.25">
      <c r="A86" s="6">
        <v>1</v>
      </c>
      <c r="B86" s="21">
        <v>55</v>
      </c>
      <c r="C86" s="51">
        <f t="shared" ref="C86:C91" si="84">VLOOKUP($B86,_TAB1,2,FALSE)</f>
        <v>0</v>
      </c>
      <c r="D86" s="2">
        <f t="shared" ref="D86:D91" si="85">VLOOKUP($B86,_TAB1,3,FALSE)</f>
        <v>0</v>
      </c>
      <c r="E86" s="1">
        <f t="shared" ref="E86:E91" si="86">VLOOKUP($B86,_TAB1,4,FALSE)</f>
        <v>0</v>
      </c>
      <c r="F86" s="10">
        <f t="shared" ref="F86:F91" si="87">VLOOKUP($B86,_TAB1,5,FALSE)</f>
        <v>0</v>
      </c>
      <c r="G86" s="1" t="e">
        <f t="shared" ref="G86:G91" si="88">VLOOKUP($B86,_TAB1,10,FALSE)</f>
        <v>#REF!</v>
      </c>
      <c r="H86" s="1" t="e">
        <f t="shared" ref="H86:H91" si="89">VLOOKUP($B86,_TAB1,13,FALSE)</f>
        <v>#REF!</v>
      </c>
      <c r="I86" s="104" t="e">
        <f t="shared" ref="I86:I91" si="90">VLOOKUP($B86,_TAB1,14,FALSE)</f>
        <v>#REF!</v>
      </c>
    </row>
    <row r="87" spans="1:9" x14ac:dyDescent="0.25">
      <c r="A87" s="6">
        <v>2</v>
      </c>
      <c r="B87" s="1">
        <v>27</v>
      </c>
      <c r="C87" s="51">
        <f t="shared" si="84"/>
        <v>0</v>
      </c>
      <c r="D87" s="2">
        <f t="shared" si="85"/>
        <v>0</v>
      </c>
      <c r="E87" s="1">
        <f t="shared" si="86"/>
        <v>0</v>
      </c>
      <c r="F87" s="10">
        <f t="shared" si="87"/>
        <v>0</v>
      </c>
      <c r="G87" s="1" t="e">
        <f t="shared" si="88"/>
        <v>#REF!</v>
      </c>
      <c r="H87" s="1" t="e">
        <f t="shared" si="89"/>
        <v>#REF!</v>
      </c>
      <c r="I87" s="104" t="e">
        <f t="shared" si="90"/>
        <v>#REF!</v>
      </c>
    </row>
    <row r="88" spans="1:9" x14ac:dyDescent="0.25">
      <c r="A88" s="6">
        <v>3</v>
      </c>
      <c r="B88" s="1">
        <v>57</v>
      </c>
      <c r="C88" s="51">
        <f t="shared" si="84"/>
        <v>0</v>
      </c>
      <c r="D88" s="2">
        <f t="shared" si="85"/>
        <v>0</v>
      </c>
      <c r="E88" s="1">
        <f t="shared" si="86"/>
        <v>0</v>
      </c>
      <c r="F88" s="10">
        <f t="shared" si="87"/>
        <v>0</v>
      </c>
      <c r="G88" s="1" t="e">
        <f t="shared" si="88"/>
        <v>#REF!</v>
      </c>
      <c r="H88" s="1" t="e">
        <f t="shared" si="89"/>
        <v>#REF!</v>
      </c>
      <c r="I88" s="104" t="e">
        <f t="shared" si="90"/>
        <v>#REF!</v>
      </c>
    </row>
    <row r="89" spans="1:9" x14ac:dyDescent="0.25">
      <c r="A89" s="6">
        <v>4</v>
      </c>
      <c r="B89" s="1">
        <v>51</v>
      </c>
      <c r="C89" s="51">
        <f t="shared" si="84"/>
        <v>0</v>
      </c>
      <c r="D89" s="2">
        <f t="shared" si="85"/>
        <v>0</v>
      </c>
      <c r="E89" s="1">
        <f t="shared" si="86"/>
        <v>0</v>
      </c>
      <c r="F89" s="10">
        <f t="shared" si="87"/>
        <v>0</v>
      </c>
      <c r="G89" s="1" t="e">
        <f t="shared" si="88"/>
        <v>#REF!</v>
      </c>
      <c r="H89" s="1" t="e">
        <f t="shared" si="89"/>
        <v>#REF!</v>
      </c>
      <c r="I89" s="104" t="e">
        <f t="shared" si="90"/>
        <v>#REF!</v>
      </c>
    </row>
    <row r="90" spans="1:9" x14ac:dyDescent="0.25">
      <c r="A90" s="6">
        <v>5</v>
      </c>
      <c r="B90" s="21">
        <v>69</v>
      </c>
      <c r="C90" s="51">
        <f t="shared" si="84"/>
        <v>0</v>
      </c>
      <c r="D90" s="2">
        <f t="shared" si="85"/>
        <v>0</v>
      </c>
      <c r="E90" s="1">
        <f t="shared" si="86"/>
        <v>0</v>
      </c>
      <c r="F90" s="10">
        <f t="shared" si="87"/>
        <v>0</v>
      </c>
      <c r="G90" s="1" t="e">
        <f t="shared" si="88"/>
        <v>#REF!</v>
      </c>
      <c r="H90" s="1" t="e">
        <f t="shared" si="89"/>
        <v>#REF!</v>
      </c>
      <c r="I90" s="104" t="e">
        <f t="shared" si="90"/>
        <v>#REF!</v>
      </c>
    </row>
    <row r="91" spans="1:9" x14ac:dyDescent="0.25">
      <c r="A91" s="137">
        <v>6</v>
      </c>
      <c r="B91" s="149"/>
      <c r="C91" s="139" t="e">
        <f t="shared" si="84"/>
        <v>#N/A</v>
      </c>
      <c r="D91" s="140" t="e">
        <f t="shared" si="85"/>
        <v>#N/A</v>
      </c>
      <c r="E91" s="138" t="e">
        <f t="shared" si="86"/>
        <v>#N/A</v>
      </c>
      <c r="F91" s="141" t="e">
        <f t="shared" si="87"/>
        <v>#N/A</v>
      </c>
      <c r="G91" s="138" t="e">
        <f t="shared" si="88"/>
        <v>#N/A</v>
      </c>
      <c r="H91" s="138" t="e">
        <f t="shared" si="89"/>
        <v>#N/A</v>
      </c>
      <c r="I91" s="142" t="e">
        <f t="shared" si="90"/>
        <v>#N/A</v>
      </c>
    </row>
    <row r="92" spans="1:9" x14ac:dyDescent="0.25">
      <c r="A92" s="1"/>
      <c r="B92" s="19"/>
      <c r="C92" s="244" t="s">
        <v>42</v>
      </c>
      <c r="D92" s="244"/>
      <c r="E92" s="244"/>
      <c r="F92" s="244"/>
      <c r="G92" s="244"/>
      <c r="H92" s="244"/>
      <c r="I92" s="245"/>
    </row>
    <row r="93" spans="1:9" x14ac:dyDescent="0.25">
      <c r="A93" s="6">
        <v>1</v>
      </c>
      <c r="B93" s="22">
        <v>36</v>
      </c>
      <c r="C93" s="51">
        <f t="shared" ref="C93:C98" si="91">VLOOKUP($B93,_TAB1,2,FALSE)</f>
        <v>0</v>
      </c>
      <c r="D93" s="2">
        <f t="shared" ref="D93:D98" si="92">VLOOKUP($B93,_TAB1,3,FALSE)</f>
        <v>0</v>
      </c>
      <c r="E93" s="1">
        <f t="shared" ref="E93:E98" si="93">VLOOKUP($B93,_TAB1,4,FALSE)</f>
        <v>0</v>
      </c>
      <c r="F93" s="10">
        <f t="shared" ref="F93:F98" si="94">VLOOKUP($B93,_TAB1,5,FALSE)</f>
        <v>0</v>
      </c>
      <c r="G93" s="1" t="e">
        <f t="shared" ref="G93:G98" si="95">VLOOKUP($B93,_TAB1,10,FALSE)</f>
        <v>#REF!</v>
      </c>
      <c r="H93" s="1" t="e">
        <f t="shared" ref="H93:H98" si="96">VLOOKUP($B93,_TAB1,13,FALSE)</f>
        <v>#REF!</v>
      </c>
      <c r="I93" s="104" t="e">
        <f t="shared" ref="I93:I98" si="97">VLOOKUP($B93,_TAB1,14,FALSE)</f>
        <v>#REF!</v>
      </c>
    </row>
    <row r="94" spans="1:9" x14ac:dyDescent="0.25">
      <c r="A94" s="6">
        <v>2</v>
      </c>
      <c r="B94" s="22">
        <v>40</v>
      </c>
      <c r="C94" s="51">
        <f t="shared" si="91"/>
        <v>0</v>
      </c>
      <c r="D94" s="2">
        <f t="shared" si="92"/>
        <v>0</v>
      </c>
      <c r="E94" s="1">
        <f t="shared" si="93"/>
        <v>0</v>
      </c>
      <c r="F94" s="10">
        <f t="shared" si="94"/>
        <v>0</v>
      </c>
      <c r="G94" s="1" t="e">
        <f t="shared" si="95"/>
        <v>#REF!</v>
      </c>
      <c r="H94" s="1" t="e">
        <f t="shared" si="96"/>
        <v>#REF!</v>
      </c>
      <c r="I94" s="104" t="e">
        <f t="shared" si="97"/>
        <v>#REF!</v>
      </c>
    </row>
    <row r="95" spans="1:9" x14ac:dyDescent="0.25">
      <c r="A95" s="6">
        <v>3</v>
      </c>
      <c r="B95" s="1"/>
      <c r="C95" s="51" t="e">
        <f t="shared" si="91"/>
        <v>#N/A</v>
      </c>
      <c r="D95" s="2" t="e">
        <f t="shared" si="92"/>
        <v>#N/A</v>
      </c>
      <c r="E95" s="1" t="e">
        <f t="shared" si="93"/>
        <v>#N/A</v>
      </c>
      <c r="F95" s="10" t="e">
        <f t="shared" si="94"/>
        <v>#N/A</v>
      </c>
      <c r="G95" s="1" t="e">
        <f t="shared" si="95"/>
        <v>#N/A</v>
      </c>
      <c r="H95" s="1" t="e">
        <f t="shared" si="96"/>
        <v>#N/A</v>
      </c>
      <c r="I95" s="104" t="e">
        <f t="shared" si="97"/>
        <v>#N/A</v>
      </c>
    </row>
    <row r="96" spans="1:9" x14ac:dyDescent="0.25">
      <c r="A96" s="6">
        <v>4</v>
      </c>
      <c r="B96" s="1">
        <v>81</v>
      </c>
      <c r="C96" s="51">
        <f t="shared" si="91"/>
        <v>0</v>
      </c>
      <c r="D96" s="2">
        <f t="shared" si="92"/>
        <v>0</v>
      </c>
      <c r="E96" s="1">
        <f t="shared" si="93"/>
        <v>0</v>
      </c>
      <c r="F96" s="10">
        <f t="shared" si="94"/>
        <v>0</v>
      </c>
      <c r="G96" s="1" t="e">
        <f t="shared" si="95"/>
        <v>#REF!</v>
      </c>
      <c r="H96" s="1" t="e">
        <f t="shared" si="96"/>
        <v>#REF!</v>
      </c>
      <c r="I96" s="104" t="e">
        <f t="shared" si="97"/>
        <v>#REF!</v>
      </c>
    </row>
    <row r="97" spans="1:9" x14ac:dyDescent="0.25">
      <c r="A97" s="6">
        <v>5</v>
      </c>
      <c r="B97" s="1"/>
      <c r="C97" s="51" t="e">
        <f t="shared" si="91"/>
        <v>#N/A</v>
      </c>
      <c r="D97" s="2" t="e">
        <f t="shared" si="92"/>
        <v>#N/A</v>
      </c>
      <c r="E97" s="1" t="e">
        <f t="shared" si="93"/>
        <v>#N/A</v>
      </c>
      <c r="F97" s="10" t="e">
        <f t="shared" si="94"/>
        <v>#N/A</v>
      </c>
      <c r="G97" s="1" t="e">
        <f t="shared" si="95"/>
        <v>#N/A</v>
      </c>
      <c r="H97" s="1" t="e">
        <f t="shared" si="96"/>
        <v>#N/A</v>
      </c>
      <c r="I97" s="104" t="e">
        <f t="shared" si="97"/>
        <v>#N/A</v>
      </c>
    </row>
    <row r="98" spans="1:9" x14ac:dyDescent="0.25">
      <c r="A98" s="137">
        <v>6</v>
      </c>
      <c r="B98" s="149"/>
      <c r="C98" s="139" t="e">
        <f t="shared" si="91"/>
        <v>#N/A</v>
      </c>
      <c r="D98" s="140" t="e">
        <f t="shared" si="92"/>
        <v>#N/A</v>
      </c>
      <c r="E98" s="138" t="e">
        <f t="shared" si="93"/>
        <v>#N/A</v>
      </c>
      <c r="F98" s="141" t="e">
        <f t="shared" si="94"/>
        <v>#N/A</v>
      </c>
      <c r="G98" s="138" t="e">
        <f t="shared" si="95"/>
        <v>#N/A</v>
      </c>
      <c r="H98" s="138" t="e">
        <f t="shared" si="96"/>
        <v>#N/A</v>
      </c>
      <c r="I98" s="142" t="e">
        <f t="shared" si="97"/>
        <v>#N/A</v>
      </c>
    </row>
    <row r="99" spans="1:9" x14ac:dyDescent="0.25">
      <c r="A99" s="1"/>
      <c r="B99" s="19"/>
      <c r="C99" s="244" t="s">
        <v>43</v>
      </c>
      <c r="D99" s="244"/>
      <c r="E99" s="244"/>
      <c r="F99" s="244"/>
      <c r="G99" s="244"/>
      <c r="H99" s="244"/>
      <c r="I99" s="245"/>
    </row>
    <row r="100" spans="1:9" x14ac:dyDescent="0.25">
      <c r="A100" s="1">
        <v>1</v>
      </c>
      <c r="B100" s="5">
        <v>97</v>
      </c>
      <c r="C100" s="51">
        <f t="shared" ref="C100:C105" si="98">VLOOKUP($B100,_TAB1,2,FALSE)</f>
        <v>0</v>
      </c>
      <c r="D100" s="2">
        <f t="shared" ref="D100:D105" si="99">VLOOKUP($B100,_TAB1,3,FALSE)</f>
        <v>0</v>
      </c>
      <c r="E100" s="1">
        <f t="shared" ref="E100:E105" si="100">VLOOKUP($B100,_TAB1,4,FALSE)</f>
        <v>0</v>
      </c>
      <c r="F100" s="10">
        <f t="shared" ref="F100:F105" si="101">VLOOKUP($B100,_TAB1,5,FALSE)</f>
        <v>0</v>
      </c>
      <c r="G100" s="1" t="e">
        <f t="shared" ref="G100:G105" si="102">VLOOKUP($B100,_TAB1,10,FALSE)</f>
        <v>#REF!</v>
      </c>
      <c r="H100" s="1" t="e">
        <f t="shared" ref="H100:H105" si="103">VLOOKUP($B100,_TAB1,13,FALSE)</f>
        <v>#REF!</v>
      </c>
      <c r="I100" s="104" t="e">
        <f t="shared" ref="I100:I105" si="104">VLOOKUP($B100,_TAB1,14,FALSE)</f>
        <v>#REF!</v>
      </c>
    </row>
    <row r="101" spans="1:9" x14ac:dyDescent="0.25">
      <c r="A101" s="1">
        <v>2</v>
      </c>
      <c r="B101" s="21">
        <v>53</v>
      </c>
      <c r="C101" s="51">
        <f t="shared" si="98"/>
        <v>0</v>
      </c>
      <c r="D101" s="2">
        <f t="shared" si="99"/>
        <v>0</v>
      </c>
      <c r="E101" s="1">
        <f t="shared" si="100"/>
        <v>0</v>
      </c>
      <c r="F101" s="10">
        <f t="shared" si="101"/>
        <v>0</v>
      </c>
      <c r="G101" s="1" t="e">
        <f t="shared" si="102"/>
        <v>#REF!</v>
      </c>
      <c r="H101" s="1" t="e">
        <f t="shared" si="103"/>
        <v>#REF!</v>
      </c>
      <c r="I101" s="104" t="e">
        <f t="shared" si="104"/>
        <v>#REF!</v>
      </c>
    </row>
    <row r="102" spans="1:9" x14ac:dyDescent="0.25">
      <c r="A102" s="1">
        <v>3</v>
      </c>
      <c r="B102" s="21"/>
      <c r="C102" s="51" t="e">
        <f t="shared" si="98"/>
        <v>#N/A</v>
      </c>
      <c r="D102" s="2" t="e">
        <f t="shared" si="99"/>
        <v>#N/A</v>
      </c>
      <c r="E102" s="1" t="e">
        <f t="shared" si="100"/>
        <v>#N/A</v>
      </c>
      <c r="F102" s="10" t="e">
        <f t="shared" si="101"/>
        <v>#N/A</v>
      </c>
      <c r="G102" s="1" t="e">
        <f t="shared" si="102"/>
        <v>#N/A</v>
      </c>
      <c r="H102" s="1" t="e">
        <f t="shared" si="103"/>
        <v>#N/A</v>
      </c>
      <c r="I102" s="104" t="e">
        <f t="shared" si="104"/>
        <v>#N/A</v>
      </c>
    </row>
    <row r="103" spans="1:9" x14ac:dyDescent="0.25">
      <c r="A103" s="1">
        <v>4</v>
      </c>
      <c r="B103" s="22">
        <v>42</v>
      </c>
      <c r="C103" s="51">
        <f t="shared" si="98"/>
        <v>0</v>
      </c>
      <c r="D103" s="2">
        <f t="shared" si="99"/>
        <v>0</v>
      </c>
      <c r="E103" s="1">
        <f t="shared" si="100"/>
        <v>0</v>
      </c>
      <c r="F103" s="10">
        <f t="shared" si="101"/>
        <v>0</v>
      </c>
      <c r="G103" s="1" t="e">
        <f t="shared" si="102"/>
        <v>#REF!</v>
      </c>
      <c r="H103" s="1" t="e">
        <f t="shared" si="103"/>
        <v>#REF!</v>
      </c>
      <c r="I103" s="104" t="e">
        <f t="shared" si="104"/>
        <v>#REF!</v>
      </c>
    </row>
    <row r="104" spans="1:9" x14ac:dyDescent="0.25">
      <c r="A104" s="6">
        <v>5</v>
      </c>
      <c r="B104" s="22">
        <v>48</v>
      </c>
      <c r="C104" s="51">
        <f t="shared" si="98"/>
        <v>0</v>
      </c>
      <c r="D104" s="2">
        <f t="shared" si="99"/>
        <v>0</v>
      </c>
      <c r="E104" s="1">
        <f t="shared" si="100"/>
        <v>0</v>
      </c>
      <c r="F104" s="10">
        <f t="shared" si="101"/>
        <v>0</v>
      </c>
      <c r="G104" s="1" t="e">
        <f t="shared" si="102"/>
        <v>#REF!</v>
      </c>
      <c r="H104" s="1" t="e">
        <f t="shared" si="103"/>
        <v>#REF!</v>
      </c>
      <c r="I104" s="104" t="e">
        <f t="shared" si="104"/>
        <v>#REF!</v>
      </c>
    </row>
    <row r="105" spans="1:9" x14ac:dyDescent="0.25">
      <c r="A105" s="138">
        <v>6</v>
      </c>
      <c r="B105" s="137"/>
      <c r="C105" s="139" t="e">
        <f t="shared" si="98"/>
        <v>#N/A</v>
      </c>
      <c r="D105" s="140" t="e">
        <f t="shared" si="99"/>
        <v>#N/A</v>
      </c>
      <c r="E105" s="138" t="e">
        <f t="shared" si="100"/>
        <v>#N/A</v>
      </c>
      <c r="F105" s="141" t="e">
        <f t="shared" si="101"/>
        <v>#N/A</v>
      </c>
      <c r="G105" s="138" t="e">
        <f t="shared" si="102"/>
        <v>#N/A</v>
      </c>
      <c r="H105" s="138" t="e">
        <f t="shared" si="103"/>
        <v>#N/A</v>
      </c>
      <c r="I105" s="142" t="e">
        <f t="shared" si="104"/>
        <v>#N/A</v>
      </c>
    </row>
    <row r="106" spans="1:9" x14ac:dyDescent="0.25">
      <c r="A106" s="1"/>
      <c r="B106" s="19"/>
      <c r="C106" s="244" t="s">
        <v>36</v>
      </c>
      <c r="D106" s="244"/>
      <c r="E106" s="244"/>
      <c r="F106" s="244"/>
      <c r="G106" s="244"/>
      <c r="H106" s="244"/>
      <c r="I106" s="245"/>
    </row>
    <row r="107" spans="1:9" x14ac:dyDescent="0.25">
      <c r="A107" s="1">
        <v>1</v>
      </c>
      <c r="B107" s="22"/>
      <c r="C107" s="51" t="e">
        <f t="shared" ref="C107:C112" si="105">VLOOKUP($B107,_TAB1,2,FALSE)</f>
        <v>#N/A</v>
      </c>
      <c r="D107" s="2" t="e">
        <f t="shared" ref="D107:D112" si="106">VLOOKUP($B107,_TAB1,3,FALSE)</f>
        <v>#N/A</v>
      </c>
      <c r="E107" s="1" t="e">
        <f t="shared" ref="E107:E112" si="107">VLOOKUP($B107,_TAB1,4,FALSE)</f>
        <v>#N/A</v>
      </c>
      <c r="F107" s="10" t="e">
        <f t="shared" ref="F107:F112" si="108">VLOOKUP($B107,_TAB1,5,FALSE)</f>
        <v>#N/A</v>
      </c>
      <c r="G107" s="1" t="e">
        <f t="shared" ref="G107:G112" si="109">VLOOKUP($B107,_TAB1,10,FALSE)</f>
        <v>#N/A</v>
      </c>
      <c r="H107" s="1" t="e">
        <f t="shared" ref="H107:H112" si="110">VLOOKUP($B107,_TAB1,13,FALSE)</f>
        <v>#N/A</v>
      </c>
      <c r="I107" s="104" t="e">
        <f t="shared" ref="I107:I112" si="111">VLOOKUP($B107,_TAB1,14,FALSE)</f>
        <v>#N/A</v>
      </c>
    </row>
    <row r="108" spans="1:9" x14ac:dyDescent="0.25">
      <c r="A108" s="1">
        <v>2</v>
      </c>
      <c r="B108" s="22">
        <v>30</v>
      </c>
      <c r="C108" s="51">
        <f t="shared" si="105"/>
        <v>0</v>
      </c>
      <c r="D108" s="2">
        <f t="shared" si="106"/>
        <v>0</v>
      </c>
      <c r="E108" s="1">
        <f t="shared" si="107"/>
        <v>0</v>
      </c>
      <c r="F108" s="10">
        <f t="shared" si="108"/>
        <v>0</v>
      </c>
      <c r="G108" s="1" t="e">
        <f t="shared" si="109"/>
        <v>#REF!</v>
      </c>
      <c r="H108" s="1" t="e">
        <f t="shared" si="110"/>
        <v>#REF!</v>
      </c>
      <c r="I108" s="104" t="e">
        <f t="shared" si="111"/>
        <v>#REF!</v>
      </c>
    </row>
    <row r="109" spans="1:9" x14ac:dyDescent="0.25">
      <c r="A109" s="1">
        <v>3</v>
      </c>
      <c r="B109" s="22"/>
      <c r="C109" s="51" t="e">
        <f t="shared" si="105"/>
        <v>#N/A</v>
      </c>
      <c r="D109" s="25" t="e">
        <f t="shared" si="106"/>
        <v>#N/A</v>
      </c>
      <c r="E109" s="1" t="e">
        <f t="shared" si="107"/>
        <v>#N/A</v>
      </c>
      <c r="F109" s="10" t="e">
        <f t="shared" si="108"/>
        <v>#N/A</v>
      </c>
      <c r="G109" s="1" t="e">
        <f t="shared" si="109"/>
        <v>#N/A</v>
      </c>
      <c r="H109" s="1" t="e">
        <f t="shared" si="110"/>
        <v>#N/A</v>
      </c>
      <c r="I109" s="104" t="e">
        <f t="shared" si="111"/>
        <v>#N/A</v>
      </c>
    </row>
    <row r="110" spans="1:9" x14ac:dyDescent="0.25">
      <c r="A110" s="1">
        <v>4</v>
      </c>
      <c r="B110" s="22">
        <v>10</v>
      </c>
      <c r="C110" s="51">
        <f t="shared" si="105"/>
        <v>0</v>
      </c>
      <c r="D110" s="26">
        <f t="shared" si="106"/>
        <v>0</v>
      </c>
      <c r="E110" s="1">
        <f t="shared" si="107"/>
        <v>0</v>
      </c>
      <c r="F110" s="10">
        <f t="shared" si="108"/>
        <v>0</v>
      </c>
      <c r="G110" s="1" t="e">
        <f t="shared" si="109"/>
        <v>#REF!</v>
      </c>
      <c r="H110" s="1" t="e">
        <f t="shared" si="110"/>
        <v>#REF!</v>
      </c>
      <c r="I110" s="104" t="e">
        <f t="shared" si="111"/>
        <v>#REF!</v>
      </c>
    </row>
    <row r="111" spans="1:9" x14ac:dyDescent="0.25">
      <c r="A111" s="6">
        <v>5</v>
      </c>
      <c r="B111" s="1"/>
      <c r="C111" s="51" t="e">
        <f t="shared" si="105"/>
        <v>#N/A</v>
      </c>
      <c r="D111" s="2" t="e">
        <f t="shared" si="106"/>
        <v>#N/A</v>
      </c>
      <c r="E111" s="1" t="e">
        <f t="shared" si="107"/>
        <v>#N/A</v>
      </c>
      <c r="F111" s="10" t="e">
        <f t="shared" si="108"/>
        <v>#N/A</v>
      </c>
      <c r="G111" s="1" t="e">
        <f t="shared" si="109"/>
        <v>#N/A</v>
      </c>
      <c r="H111" s="1" t="e">
        <f t="shared" si="110"/>
        <v>#N/A</v>
      </c>
      <c r="I111" s="104" t="e">
        <f t="shared" si="111"/>
        <v>#N/A</v>
      </c>
    </row>
    <row r="112" spans="1:9" x14ac:dyDescent="0.25">
      <c r="A112" s="138">
        <v>6</v>
      </c>
      <c r="B112" s="138"/>
      <c r="C112" s="139" t="e">
        <f t="shared" si="105"/>
        <v>#N/A</v>
      </c>
      <c r="D112" s="140" t="e">
        <f t="shared" si="106"/>
        <v>#N/A</v>
      </c>
      <c r="E112" s="138" t="e">
        <f t="shared" si="107"/>
        <v>#N/A</v>
      </c>
      <c r="F112" s="141" t="e">
        <f t="shared" si="108"/>
        <v>#N/A</v>
      </c>
      <c r="G112" s="138" t="e">
        <f t="shared" si="109"/>
        <v>#N/A</v>
      </c>
      <c r="H112" s="138" t="e">
        <f t="shared" si="110"/>
        <v>#N/A</v>
      </c>
      <c r="I112" s="142" t="e">
        <f t="shared" si="111"/>
        <v>#N/A</v>
      </c>
    </row>
    <row r="113" spans="1:10" x14ac:dyDescent="0.25">
      <c r="A113" s="12"/>
      <c r="B113" s="19"/>
      <c r="C113" s="244" t="s">
        <v>44</v>
      </c>
      <c r="D113" s="244"/>
      <c r="E113" s="244"/>
      <c r="F113" s="244"/>
      <c r="G113" s="244"/>
      <c r="H113" s="244"/>
      <c r="I113" s="245"/>
    </row>
    <row r="114" spans="1:10" x14ac:dyDescent="0.25">
      <c r="A114" s="1">
        <v>1</v>
      </c>
      <c r="B114" s="5">
        <v>13</v>
      </c>
      <c r="C114" s="51">
        <f t="shared" ref="C114:C119" si="112">VLOOKUP($B114,_TAB1,2,FALSE)</f>
        <v>0</v>
      </c>
      <c r="D114" s="2">
        <f t="shared" ref="D114:D119" si="113">VLOOKUP($B114,_TAB1,3,FALSE)</f>
        <v>0</v>
      </c>
      <c r="E114" s="1">
        <f t="shared" ref="E114:E119" si="114">VLOOKUP($B114,_TAB1,4,FALSE)</f>
        <v>0</v>
      </c>
      <c r="F114" s="10">
        <f t="shared" ref="F114:F119" si="115">VLOOKUP($B114,_TAB1,5,FALSE)</f>
        <v>0</v>
      </c>
      <c r="G114" s="1" t="e">
        <f t="shared" ref="G114:G119" si="116">VLOOKUP($B114,_TAB1,10,FALSE)</f>
        <v>#REF!</v>
      </c>
      <c r="H114" s="1" t="e">
        <f t="shared" ref="H114:H119" si="117">VLOOKUP($B114,_TAB1,13,FALSE)</f>
        <v>#REF!</v>
      </c>
      <c r="I114" s="104" t="e">
        <f t="shared" ref="I114:I119" si="118">VLOOKUP($B114,_TAB1,14,FALSE)</f>
        <v>#REF!</v>
      </c>
    </row>
    <row r="115" spans="1:10" x14ac:dyDescent="0.25">
      <c r="A115" s="1">
        <v>2</v>
      </c>
      <c r="B115" s="5"/>
      <c r="C115" s="51" t="e">
        <f t="shared" si="112"/>
        <v>#N/A</v>
      </c>
      <c r="D115" s="2" t="e">
        <f t="shared" si="113"/>
        <v>#N/A</v>
      </c>
      <c r="E115" s="1" t="e">
        <f t="shared" si="114"/>
        <v>#N/A</v>
      </c>
      <c r="F115" s="10" t="e">
        <f t="shared" si="115"/>
        <v>#N/A</v>
      </c>
      <c r="G115" s="1" t="e">
        <f t="shared" si="116"/>
        <v>#N/A</v>
      </c>
      <c r="H115" s="1" t="e">
        <f t="shared" si="117"/>
        <v>#N/A</v>
      </c>
      <c r="I115" s="104" t="e">
        <f t="shared" si="118"/>
        <v>#N/A</v>
      </c>
    </row>
    <row r="116" spans="1:10" x14ac:dyDescent="0.25">
      <c r="A116" s="1">
        <v>3</v>
      </c>
      <c r="B116" s="5">
        <v>85</v>
      </c>
      <c r="C116" s="51">
        <f t="shared" si="112"/>
        <v>0</v>
      </c>
      <c r="D116" s="2">
        <f t="shared" si="113"/>
        <v>0</v>
      </c>
      <c r="E116" s="1">
        <f t="shared" si="114"/>
        <v>0</v>
      </c>
      <c r="F116" s="10">
        <f t="shared" si="115"/>
        <v>0</v>
      </c>
      <c r="G116" s="1" t="e">
        <f t="shared" si="116"/>
        <v>#REF!</v>
      </c>
      <c r="H116" s="1" t="e">
        <f t="shared" si="117"/>
        <v>#REF!</v>
      </c>
      <c r="I116" s="104" t="e">
        <f t="shared" si="118"/>
        <v>#REF!</v>
      </c>
    </row>
    <row r="117" spans="1:10" x14ac:dyDescent="0.25">
      <c r="A117" s="1">
        <v>4</v>
      </c>
      <c r="B117" s="5"/>
      <c r="C117" s="51" t="e">
        <f t="shared" si="112"/>
        <v>#N/A</v>
      </c>
      <c r="D117" s="2" t="e">
        <f t="shared" si="113"/>
        <v>#N/A</v>
      </c>
      <c r="E117" s="1" t="e">
        <f t="shared" si="114"/>
        <v>#N/A</v>
      </c>
      <c r="F117" s="10" t="e">
        <f t="shared" si="115"/>
        <v>#N/A</v>
      </c>
      <c r="G117" s="1" t="e">
        <f t="shared" si="116"/>
        <v>#N/A</v>
      </c>
      <c r="H117" s="1" t="e">
        <f t="shared" si="117"/>
        <v>#N/A</v>
      </c>
      <c r="I117" s="104" t="e">
        <f t="shared" si="118"/>
        <v>#N/A</v>
      </c>
    </row>
    <row r="118" spans="1:10" x14ac:dyDescent="0.25">
      <c r="A118" s="6">
        <v>5</v>
      </c>
      <c r="B118" s="21">
        <v>77</v>
      </c>
      <c r="C118" s="51">
        <f t="shared" si="112"/>
        <v>0</v>
      </c>
      <c r="D118" s="2">
        <f t="shared" si="113"/>
        <v>0</v>
      </c>
      <c r="E118" s="1">
        <f t="shared" si="114"/>
        <v>0</v>
      </c>
      <c r="F118" s="10">
        <f t="shared" si="115"/>
        <v>0</v>
      </c>
      <c r="G118" s="1" t="e">
        <f t="shared" si="116"/>
        <v>#REF!</v>
      </c>
      <c r="H118" s="1" t="e">
        <f t="shared" si="117"/>
        <v>#REF!</v>
      </c>
      <c r="I118" s="104" t="e">
        <f t="shared" si="118"/>
        <v>#REF!</v>
      </c>
    </row>
    <row r="119" spans="1:10" x14ac:dyDescent="0.25">
      <c r="A119" s="138">
        <v>6</v>
      </c>
      <c r="B119" s="150"/>
      <c r="C119" s="139" t="e">
        <f t="shared" si="112"/>
        <v>#N/A</v>
      </c>
      <c r="D119" s="140" t="e">
        <f t="shared" si="113"/>
        <v>#N/A</v>
      </c>
      <c r="E119" s="138" t="e">
        <f t="shared" si="114"/>
        <v>#N/A</v>
      </c>
      <c r="F119" s="141" t="e">
        <f t="shared" si="115"/>
        <v>#N/A</v>
      </c>
      <c r="G119" s="138" t="e">
        <f t="shared" si="116"/>
        <v>#N/A</v>
      </c>
      <c r="H119" s="138" t="e">
        <f t="shared" si="117"/>
        <v>#N/A</v>
      </c>
      <c r="I119" s="142" t="e">
        <f t="shared" si="118"/>
        <v>#N/A</v>
      </c>
    </row>
    <row r="120" spans="1:10" x14ac:dyDescent="0.25">
      <c r="A120" s="1"/>
      <c r="B120" s="19"/>
      <c r="C120" s="244" t="s">
        <v>15</v>
      </c>
      <c r="D120" s="244"/>
      <c r="E120" s="244"/>
      <c r="F120" s="244"/>
      <c r="G120" s="244"/>
      <c r="H120" s="244"/>
      <c r="I120" s="245"/>
    </row>
    <row r="121" spans="1:10" x14ac:dyDescent="0.25">
      <c r="A121" s="1">
        <v>1</v>
      </c>
      <c r="B121" s="22"/>
      <c r="C121" s="51" t="e">
        <f t="shared" ref="C121:C126" si="119">VLOOKUP($B121,_TAB1,2,FALSE)</f>
        <v>#N/A</v>
      </c>
      <c r="D121" s="2" t="e">
        <f t="shared" ref="D121:D126" si="120">VLOOKUP($B121,_TAB1,3,FALSE)</f>
        <v>#N/A</v>
      </c>
      <c r="E121" s="1" t="e">
        <f t="shared" ref="E121:E126" si="121">VLOOKUP($B121,_TAB1,4,FALSE)</f>
        <v>#N/A</v>
      </c>
      <c r="F121" s="10" t="e">
        <f t="shared" ref="F121:F126" si="122">VLOOKUP($B121,_TAB1,5,FALSE)</f>
        <v>#N/A</v>
      </c>
      <c r="G121" s="1" t="e">
        <f t="shared" ref="G121:G126" si="123">VLOOKUP($B121,_TAB1,10,FALSE)</f>
        <v>#N/A</v>
      </c>
      <c r="H121" s="1" t="e">
        <f t="shared" ref="H121:H126" si="124">VLOOKUP($B121,_TAB1,13,FALSE)</f>
        <v>#N/A</v>
      </c>
      <c r="I121" s="104" t="e">
        <f t="shared" ref="I121:I126" si="125">VLOOKUP($B121,_TAB1,14,FALSE)</f>
        <v>#N/A</v>
      </c>
      <c r="J121" s="107"/>
    </row>
    <row r="122" spans="1:10" x14ac:dyDescent="0.25">
      <c r="A122" s="1">
        <v>2</v>
      </c>
      <c r="B122" s="22">
        <v>20</v>
      </c>
      <c r="C122" s="51">
        <f t="shared" si="119"/>
        <v>0</v>
      </c>
      <c r="D122" s="2">
        <f t="shared" si="120"/>
        <v>0</v>
      </c>
      <c r="E122" s="1">
        <f t="shared" si="121"/>
        <v>0</v>
      </c>
      <c r="F122" s="10">
        <f t="shared" si="122"/>
        <v>0</v>
      </c>
      <c r="G122" s="1" t="e">
        <f t="shared" si="123"/>
        <v>#REF!</v>
      </c>
      <c r="H122" s="1" t="e">
        <f t="shared" si="124"/>
        <v>#REF!</v>
      </c>
      <c r="I122" s="104" t="e">
        <f t="shared" si="125"/>
        <v>#REF!</v>
      </c>
      <c r="J122" s="107"/>
    </row>
    <row r="123" spans="1:10" x14ac:dyDescent="0.25">
      <c r="A123" s="1">
        <v>3</v>
      </c>
      <c r="B123" s="22"/>
      <c r="C123" s="51" t="e">
        <f t="shared" si="119"/>
        <v>#N/A</v>
      </c>
      <c r="D123" s="2" t="e">
        <f t="shared" si="120"/>
        <v>#N/A</v>
      </c>
      <c r="E123" s="1" t="e">
        <f t="shared" si="121"/>
        <v>#N/A</v>
      </c>
      <c r="F123" s="10" t="e">
        <f t="shared" si="122"/>
        <v>#N/A</v>
      </c>
      <c r="G123" s="1" t="e">
        <f t="shared" si="123"/>
        <v>#N/A</v>
      </c>
      <c r="H123" s="1" t="e">
        <f t="shared" si="124"/>
        <v>#N/A</v>
      </c>
      <c r="I123" s="104" t="e">
        <f t="shared" si="125"/>
        <v>#N/A</v>
      </c>
      <c r="J123" s="107"/>
    </row>
    <row r="124" spans="1:10" x14ac:dyDescent="0.25">
      <c r="A124" s="1">
        <v>4</v>
      </c>
      <c r="B124" s="22">
        <v>29</v>
      </c>
      <c r="C124" s="51">
        <f t="shared" si="119"/>
        <v>0</v>
      </c>
      <c r="D124" s="2">
        <f t="shared" si="120"/>
        <v>0</v>
      </c>
      <c r="E124" s="1">
        <f t="shared" si="121"/>
        <v>0</v>
      </c>
      <c r="F124" s="10">
        <f t="shared" si="122"/>
        <v>0</v>
      </c>
      <c r="G124" s="1" t="e">
        <f t="shared" si="123"/>
        <v>#REF!</v>
      </c>
      <c r="H124" s="1" t="e">
        <f t="shared" si="124"/>
        <v>#REF!</v>
      </c>
      <c r="I124" s="104" t="e">
        <f t="shared" si="125"/>
        <v>#REF!</v>
      </c>
      <c r="J124" s="107"/>
    </row>
    <row r="125" spans="1:10" x14ac:dyDescent="0.25">
      <c r="A125" s="6">
        <v>5</v>
      </c>
      <c r="B125" s="22"/>
      <c r="C125" s="51" t="e">
        <f t="shared" si="119"/>
        <v>#N/A</v>
      </c>
      <c r="D125" s="2" t="e">
        <f t="shared" si="120"/>
        <v>#N/A</v>
      </c>
      <c r="E125" s="1" t="e">
        <f t="shared" si="121"/>
        <v>#N/A</v>
      </c>
      <c r="F125" s="10" t="e">
        <f t="shared" si="122"/>
        <v>#N/A</v>
      </c>
      <c r="G125" s="1" t="e">
        <f t="shared" si="123"/>
        <v>#N/A</v>
      </c>
      <c r="H125" s="1" t="e">
        <f t="shared" si="124"/>
        <v>#N/A</v>
      </c>
      <c r="I125" s="104" t="e">
        <f t="shared" si="125"/>
        <v>#N/A</v>
      </c>
      <c r="J125" s="107"/>
    </row>
    <row r="126" spans="1:10" x14ac:dyDescent="0.25">
      <c r="A126" s="138">
        <v>6</v>
      </c>
      <c r="B126" s="149"/>
      <c r="C126" s="139" t="e">
        <f t="shared" si="119"/>
        <v>#N/A</v>
      </c>
      <c r="D126" s="140" t="e">
        <f t="shared" si="120"/>
        <v>#N/A</v>
      </c>
      <c r="E126" s="138" t="e">
        <f t="shared" si="121"/>
        <v>#N/A</v>
      </c>
      <c r="F126" s="141" t="e">
        <f t="shared" si="122"/>
        <v>#N/A</v>
      </c>
      <c r="G126" s="138" t="e">
        <f t="shared" si="123"/>
        <v>#N/A</v>
      </c>
      <c r="H126" s="138" t="e">
        <f t="shared" si="124"/>
        <v>#N/A</v>
      </c>
      <c r="I126" s="142" t="e">
        <f t="shared" si="125"/>
        <v>#N/A</v>
      </c>
    </row>
    <row r="127" spans="1:10" x14ac:dyDescent="0.25">
      <c r="A127" s="1"/>
      <c r="B127" s="19"/>
      <c r="C127" s="244" t="s">
        <v>45</v>
      </c>
      <c r="D127" s="244"/>
      <c r="E127" s="244"/>
      <c r="F127" s="244"/>
      <c r="G127" s="244"/>
      <c r="H127" s="244"/>
      <c r="I127" s="245"/>
    </row>
    <row r="128" spans="1:10" x14ac:dyDescent="0.25">
      <c r="A128" s="1">
        <v>1</v>
      </c>
      <c r="B128" s="22"/>
      <c r="C128" s="51" t="e">
        <f t="shared" ref="C128:C133" si="126">VLOOKUP($B128,_TAB1,2,FALSE)</f>
        <v>#N/A</v>
      </c>
      <c r="D128" s="2" t="e">
        <f t="shared" ref="D128:D133" si="127">VLOOKUP($B128,_TAB1,3,FALSE)</f>
        <v>#N/A</v>
      </c>
      <c r="E128" s="1" t="e">
        <f t="shared" ref="E128:E133" si="128">VLOOKUP($B128,_TAB1,4,FALSE)</f>
        <v>#N/A</v>
      </c>
      <c r="F128" s="10" t="e">
        <f t="shared" ref="F128:F133" si="129">VLOOKUP($B128,_TAB1,5,FALSE)</f>
        <v>#N/A</v>
      </c>
      <c r="G128" s="1" t="e">
        <f t="shared" ref="G128:G133" si="130">VLOOKUP($B128,_TAB1,10,FALSE)</f>
        <v>#N/A</v>
      </c>
      <c r="H128" s="1" t="e">
        <f t="shared" ref="H128:H133" si="131">VLOOKUP($B128,_TAB1,13,FALSE)</f>
        <v>#N/A</v>
      </c>
      <c r="I128" s="104" t="e">
        <f t="shared" ref="I128:I133" si="132">VLOOKUP($B128,_TAB1,14,FALSE)</f>
        <v>#N/A</v>
      </c>
    </row>
    <row r="129" spans="1:9" x14ac:dyDescent="0.25">
      <c r="A129" s="1">
        <v>2</v>
      </c>
      <c r="B129" s="5">
        <v>91</v>
      </c>
      <c r="C129" s="51">
        <f t="shared" si="126"/>
        <v>0</v>
      </c>
      <c r="D129" s="2">
        <f t="shared" si="127"/>
        <v>0</v>
      </c>
      <c r="E129" s="1">
        <f t="shared" si="128"/>
        <v>0</v>
      </c>
      <c r="F129" s="10">
        <f t="shared" si="129"/>
        <v>0</v>
      </c>
      <c r="G129" s="1" t="e">
        <f t="shared" si="130"/>
        <v>#REF!</v>
      </c>
      <c r="H129" s="1" t="e">
        <f t="shared" si="131"/>
        <v>#REF!</v>
      </c>
      <c r="I129" s="104" t="e">
        <f t="shared" si="132"/>
        <v>#REF!</v>
      </c>
    </row>
    <row r="130" spans="1:9" x14ac:dyDescent="0.25">
      <c r="A130" s="1">
        <v>3</v>
      </c>
      <c r="B130" s="5"/>
      <c r="C130" s="51" t="e">
        <f t="shared" si="126"/>
        <v>#N/A</v>
      </c>
      <c r="D130" s="2" t="e">
        <f t="shared" si="127"/>
        <v>#N/A</v>
      </c>
      <c r="E130" s="1" t="e">
        <f t="shared" si="128"/>
        <v>#N/A</v>
      </c>
      <c r="F130" s="10" t="e">
        <f t="shared" si="129"/>
        <v>#N/A</v>
      </c>
      <c r="G130" s="1" t="e">
        <f t="shared" si="130"/>
        <v>#N/A</v>
      </c>
      <c r="H130" s="1" t="e">
        <f t="shared" si="131"/>
        <v>#N/A</v>
      </c>
      <c r="I130" s="104" t="e">
        <f t="shared" si="132"/>
        <v>#N/A</v>
      </c>
    </row>
    <row r="131" spans="1:9" x14ac:dyDescent="0.25">
      <c r="A131" s="1">
        <v>4</v>
      </c>
      <c r="B131" s="5">
        <v>45</v>
      </c>
      <c r="C131" s="51">
        <f t="shared" si="126"/>
        <v>0</v>
      </c>
      <c r="D131" s="2">
        <f t="shared" si="127"/>
        <v>0</v>
      </c>
      <c r="E131" s="1">
        <f t="shared" si="128"/>
        <v>0</v>
      </c>
      <c r="F131" s="10">
        <f t="shared" si="129"/>
        <v>0</v>
      </c>
      <c r="G131" s="1" t="e">
        <f t="shared" si="130"/>
        <v>#REF!</v>
      </c>
      <c r="H131" s="1" t="e">
        <f t="shared" si="131"/>
        <v>#REF!</v>
      </c>
      <c r="I131" s="104" t="e">
        <f t="shared" si="132"/>
        <v>#REF!</v>
      </c>
    </row>
    <row r="132" spans="1:9" x14ac:dyDescent="0.25">
      <c r="A132" s="6">
        <v>5</v>
      </c>
      <c r="B132" s="21">
        <v>50</v>
      </c>
      <c r="C132" s="51">
        <f t="shared" si="126"/>
        <v>0</v>
      </c>
      <c r="D132" s="2">
        <f t="shared" si="127"/>
        <v>0</v>
      </c>
      <c r="E132" s="1">
        <f t="shared" si="128"/>
        <v>0</v>
      </c>
      <c r="F132" s="10">
        <f t="shared" si="129"/>
        <v>0</v>
      </c>
      <c r="G132" s="1" t="e">
        <f t="shared" si="130"/>
        <v>#REF!</v>
      </c>
      <c r="H132" s="1" t="e">
        <f t="shared" si="131"/>
        <v>#REF!</v>
      </c>
      <c r="I132" s="104" t="e">
        <f t="shared" si="132"/>
        <v>#REF!</v>
      </c>
    </row>
    <row r="133" spans="1:9" x14ac:dyDescent="0.25">
      <c r="A133" s="138">
        <v>6</v>
      </c>
      <c r="B133" s="149"/>
      <c r="C133" s="139" t="e">
        <f t="shared" si="126"/>
        <v>#N/A</v>
      </c>
      <c r="D133" s="140" t="e">
        <f t="shared" si="127"/>
        <v>#N/A</v>
      </c>
      <c r="E133" s="138" t="e">
        <f t="shared" si="128"/>
        <v>#N/A</v>
      </c>
      <c r="F133" s="141" t="e">
        <f t="shared" si="129"/>
        <v>#N/A</v>
      </c>
      <c r="G133" s="138" t="e">
        <f t="shared" si="130"/>
        <v>#N/A</v>
      </c>
      <c r="H133" s="138" t="e">
        <f t="shared" si="131"/>
        <v>#N/A</v>
      </c>
      <c r="I133" s="142" t="e">
        <f t="shared" si="132"/>
        <v>#N/A</v>
      </c>
    </row>
    <row r="134" spans="1:9" x14ac:dyDescent="0.25">
      <c r="A134" s="1"/>
      <c r="B134" s="19"/>
      <c r="C134" s="244" t="s">
        <v>16</v>
      </c>
      <c r="D134" s="244"/>
      <c r="E134" s="244"/>
      <c r="F134" s="244"/>
      <c r="G134" s="244"/>
      <c r="H134" s="244"/>
      <c r="I134" s="245"/>
    </row>
    <row r="135" spans="1:9" x14ac:dyDescent="0.25">
      <c r="A135" s="1">
        <v>1</v>
      </c>
      <c r="B135" s="21">
        <v>101</v>
      </c>
      <c r="C135" s="51">
        <f t="shared" ref="C135:C140" si="133">VLOOKUP($B135,_TAB1,2,FALSE)</f>
        <v>0</v>
      </c>
      <c r="D135" s="2">
        <f t="shared" ref="D135:D140" si="134">VLOOKUP($B135,_TAB1,3,FALSE)</f>
        <v>0</v>
      </c>
      <c r="E135" s="1">
        <f t="shared" ref="E135:E140" si="135">VLOOKUP($B135,_TAB1,4,FALSE)</f>
        <v>0</v>
      </c>
      <c r="F135" s="10">
        <f t="shared" ref="F135:F140" si="136">VLOOKUP($B135,_TAB1,5,FALSE)</f>
        <v>0</v>
      </c>
      <c r="G135" s="1" t="e">
        <f t="shared" ref="G135:G140" si="137">VLOOKUP($B135,_TAB1,10,FALSE)</f>
        <v>#REF!</v>
      </c>
      <c r="H135" s="1" t="e">
        <f t="shared" ref="H135:H140" si="138">VLOOKUP($B135,_TAB1,13,FALSE)</f>
        <v>#REF!</v>
      </c>
      <c r="I135" s="104" t="e">
        <f t="shared" ref="I135:I140" si="139">VLOOKUP($B135,_TAB1,14,FALSE)</f>
        <v>#REF!</v>
      </c>
    </row>
    <row r="136" spans="1:9" x14ac:dyDescent="0.25">
      <c r="A136" s="1">
        <v>2</v>
      </c>
      <c r="B136" s="21"/>
      <c r="C136" s="51" t="e">
        <f t="shared" si="133"/>
        <v>#N/A</v>
      </c>
      <c r="D136" s="2" t="e">
        <f t="shared" si="134"/>
        <v>#N/A</v>
      </c>
      <c r="E136" s="1" t="e">
        <f t="shared" si="135"/>
        <v>#N/A</v>
      </c>
      <c r="F136" s="10" t="e">
        <f t="shared" si="136"/>
        <v>#N/A</v>
      </c>
      <c r="G136" s="1" t="e">
        <f t="shared" si="137"/>
        <v>#N/A</v>
      </c>
      <c r="H136" s="1" t="e">
        <f t="shared" si="138"/>
        <v>#N/A</v>
      </c>
      <c r="I136" s="104" t="e">
        <f t="shared" si="139"/>
        <v>#N/A</v>
      </c>
    </row>
    <row r="137" spans="1:9" x14ac:dyDescent="0.25">
      <c r="A137" s="1">
        <v>3</v>
      </c>
      <c r="B137" s="21">
        <v>31</v>
      </c>
      <c r="C137" s="51">
        <f t="shared" si="133"/>
        <v>0</v>
      </c>
      <c r="D137" s="2">
        <f t="shared" si="134"/>
        <v>0</v>
      </c>
      <c r="E137" s="1">
        <f t="shared" si="135"/>
        <v>0</v>
      </c>
      <c r="F137" s="10">
        <f t="shared" si="136"/>
        <v>0</v>
      </c>
      <c r="G137" s="1" t="e">
        <f t="shared" si="137"/>
        <v>#REF!</v>
      </c>
      <c r="H137" s="1" t="e">
        <f t="shared" si="138"/>
        <v>#REF!</v>
      </c>
      <c r="I137" s="104" t="e">
        <f t="shared" si="139"/>
        <v>#REF!</v>
      </c>
    </row>
    <row r="138" spans="1:9" x14ac:dyDescent="0.25">
      <c r="A138" s="1">
        <v>4</v>
      </c>
      <c r="B138" s="21"/>
      <c r="C138" s="51" t="e">
        <f t="shared" si="133"/>
        <v>#N/A</v>
      </c>
      <c r="D138" s="2" t="e">
        <f t="shared" si="134"/>
        <v>#N/A</v>
      </c>
      <c r="E138" s="1" t="e">
        <f t="shared" si="135"/>
        <v>#N/A</v>
      </c>
      <c r="F138" s="10" t="e">
        <f t="shared" si="136"/>
        <v>#N/A</v>
      </c>
      <c r="G138" s="1" t="e">
        <f t="shared" si="137"/>
        <v>#N/A</v>
      </c>
      <c r="H138" s="1" t="e">
        <f t="shared" si="138"/>
        <v>#N/A</v>
      </c>
      <c r="I138" s="104" t="e">
        <f t="shared" si="139"/>
        <v>#N/A</v>
      </c>
    </row>
    <row r="139" spans="1:9" x14ac:dyDescent="0.25">
      <c r="A139" s="6">
        <v>5</v>
      </c>
      <c r="B139" s="21">
        <v>82</v>
      </c>
      <c r="C139" s="51">
        <f t="shared" si="133"/>
        <v>0</v>
      </c>
      <c r="D139" s="2">
        <f t="shared" si="134"/>
        <v>0</v>
      </c>
      <c r="E139" s="1">
        <f t="shared" si="135"/>
        <v>0</v>
      </c>
      <c r="F139" s="10">
        <f t="shared" si="136"/>
        <v>0</v>
      </c>
      <c r="G139" s="1" t="e">
        <f t="shared" si="137"/>
        <v>#REF!</v>
      </c>
      <c r="H139" s="1" t="e">
        <f t="shared" si="138"/>
        <v>#REF!</v>
      </c>
      <c r="I139" s="104" t="e">
        <f t="shared" si="139"/>
        <v>#REF!</v>
      </c>
    </row>
    <row r="140" spans="1:9" x14ac:dyDescent="0.25">
      <c r="A140" s="138">
        <v>6</v>
      </c>
      <c r="B140" s="149"/>
      <c r="C140" s="139" t="e">
        <f t="shared" si="133"/>
        <v>#N/A</v>
      </c>
      <c r="D140" s="140" t="e">
        <f t="shared" si="134"/>
        <v>#N/A</v>
      </c>
      <c r="E140" s="138" t="e">
        <f t="shared" si="135"/>
        <v>#N/A</v>
      </c>
      <c r="F140" s="141" t="e">
        <f t="shared" si="136"/>
        <v>#N/A</v>
      </c>
      <c r="G140" s="138" t="e">
        <f t="shared" si="137"/>
        <v>#N/A</v>
      </c>
      <c r="H140" s="138" t="e">
        <f t="shared" si="138"/>
        <v>#N/A</v>
      </c>
      <c r="I140" s="142" t="e">
        <f t="shared" si="139"/>
        <v>#N/A</v>
      </c>
    </row>
    <row r="141" spans="1:9" x14ac:dyDescent="0.25">
      <c r="A141" s="1"/>
      <c r="B141" s="19"/>
      <c r="C141" s="244" t="s">
        <v>37</v>
      </c>
      <c r="D141" s="244"/>
      <c r="E141" s="244"/>
      <c r="F141" s="244"/>
      <c r="G141" s="244"/>
      <c r="H141" s="244"/>
      <c r="I141" s="245"/>
    </row>
    <row r="142" spans="1:9" x14ac:dyDescent="0.25">
      <c r="A142" s="1">
        <v>1</v>
      </c>
      <c r="B142" s="21">
        <v>15</v>
      </c>
      <c r="C142" s="51">
        <f t="shared" ref="C142:C147" si="140">VLOOKUP($B142,_TAB1,2,FALSE)</f>
        <v>0</v>
      </c>
      <c r="D142" s="2">
        <f t="shared" ref="D142:D147" si="141">VLOOKUP($B142,_TAB1,3,FALSE)</f>
        <v>0</v>
      </c>
      <c r="E142" s="1">
        <f t="shared" ref="E142:E147" si="142">VLOOKUP($B142,_TAB1,4,FALSE)</f>
        <v>0</v>
      </c>
      <c r="F142" s="10">
        <f t="shared" ref="F142:F147" si="143">VLOOKUP($B142,_TAB1,5,FALSE)</f>
        <v>0</v>
      </c>
      <c r="G142" s="1" t="e">
        <f t="shared" ref="G142:G147" si="144">VLOOKUP($B142,_TAB1,10,FALSE)</f>
        <v>#REF!</v>
      </c>
      <c r="H142" s="1" t="e">
        <f t="shared" ref="H142:H147" si="145">VLOOKUP($B142,_TAB1,13,FALSE)</f>
        <v>#REF!</v>
      </c>
      <c r="I142" s="104" t="e">
        <f t="shared" ref="I142:I147" si="146">VLOOKUP($B142,_TAB1,14,FALSE)</f>
        <v>#REF!</v>
      </c>
    </row>
    <row r="143" spans="1:9" x14ac:dyDescent="0.25">
      <c r="A143" s="1">
        <v>2</v>
      </c>
      <c r="B143" s="21">
        <v>4</v>
      </c>
      <c r="C143" s="51">
        <f t="shared" si="140"/>
        <v>0</v>
      </c>
      <c r="D143" s="2">
        <f t="shared" si="141"/>
        <v>0</v>
      </c>
      <c r="E143" s="1">
        <f t="shared" si="142"/>
        <v>0</v>
      </c>
      <c r="F143" s="10">
        <f t="shared" si="143"/>
        <v>0</v>
      </c>
      <c r="G143" s="1" t="e">
        <f t="shared" si="144"/>
        <v>#REF!</v>
      </c>
      <c r="H143" s="1" t="e">
        <f t="shared" si="145"/>
        <v>#REF!</v>
      </c>
      <c r="I143" s="104" t="e">
        <f t="shared" si="146"/>
        <v>#REF!</v>
      </c>
    </row>
    <row r="144" spans="1:9" x14ac:dyDescent="0.25">
      <c r="A144" s="1">
        <v>3</v>
      </c>
      <c r="B144" s="21">
        <v>64</v>
      </c>
      <c r="C144" s="51">
        <f t="shared" si="140"/>
        <v>0</v>
      </c>
      <c r="D144" s="2">
        <f t="shared" si="141"/>
        <v>0</v>
      </c>
      <c r="E144" s="1">
        <f t="shared" si="142"/>
        <v>0</v>
      </c>
      <c r="F144" s="10">
        <f t="shared" si="143"/>
        <v>0</v>
      </c>
      <c r="G144" s="1" t="e">
        <f t="shared" si="144"/>
        <v>#REF!</v>
      </c>
      <c r="H144" s="1" t="e">
        <f t="shared" si="145"/>
        <v>#REF!</v>
      </c>
      <c r="I144" s="104" t="e">
        <f t="shared" si="146"/>
        <v>#REF!</v>
      </c>
    </row>
    <row r="145" spans="1:9" x14ac:dyDescent="0.25">
      <c r="A145" s="1">
        <v>4</v>
      </c>
      <c r="B145" s="151">
        <v>1</v>
      </c>
      <c r="C145" s="51" t="str">
        <f t="shared" si="140"/>
        <v>DUPONT</v>
      </c>
      <c r="D145" s="2" t="str">
        <f t="shared" si="141"/>
        <v>Josette</v>
      </c>
      <c r="E145" s="1">
        <f t="shared" si="142"/>
        <v>123456</v>
      </c>
      <c r="F145" s="10" t="str">
        <f t="shared" si="143"/>
        <v>TTRV</v>
      </c>
      <c r="G145" s="1" t="e">
        <f t="shared" si="144"/>
        <v>#REF!</v>
      </c>
      <c r="H145" s="1" t="e">
        <f t="shared" si="145"/>
        <v>#REF!</v>
      </c>
      <c r="I145" s="104" t="e">
        <f t="shared" si="146"/>
        <v>#REF!</v>
      </c>
    </row>
    <row r="146" spans="1:9" x14ac:dyDescent="0.25">
      <c r="A146" s="6">
        <v>5</v>
      </c>
      <c r="B146" s="21"/>
      <c r="C146" s="51" t="e">
        <f t="shared" si="140"/>
        <v>#N/A</v>
      </c>
      <c r="D146" s="2" t="e">
        <f t="shared" si="141"/>
        <v>#N/A</v>
      </c>
      <c r="E146" s="1" t="e">
        <f t="shared" si="142"/>
        <v>#N/A</v>
      </c>
      <c r="F146" s="10" t="e">
        <f t="shared" si="143"/>
        <v>#N/A</v>
      </c>
      <c r="G146" s="1" t="e">
        <f t="shared" si="144"/>
        <v>#N/A</v>
      </c>
      <c r="H146" s="1" t="e">
        <f t="shared" si="145"/>
        <v>#N/A</v>
      </c>
      <c r="I146" s="104" t="e">
        <f t="shared" si="146"/>
        <v>#N/A</v>
      </c>
    </row>
    <row r="147" spans="1:9" x14ac:dyDescent="0.25">
      <c r="A147" s="138">
        <v>6</v>
      </c>
      <c r="B147" s="149"/>
      <c r="C147" s="139" t="e">
        <f t="shared" si="140"/>
        <v>#N/A</v>
      </c>
      <c r="D147" s="140" t="e">
        <f t="shared" si="141"/>
        <v>#N/A</v>
      </c>
      <c r="E147" s="138" t="e">
        <f t="shared" si="142"/>
        <v>#N/A</v>
      </c>
      <c r="F147" s="141" t="e">
        <f t="shared" si="143"/>
        <v>#N/A</v>
      </c>
      <c r="G147" s="138" t="e">
        <f t="shared" si="144"/>
        <v>#N/A</v>
      </c>
      <c r="H147" s="138" t="e">
        <f t="shared" si="145"/>
        <v>#N/A</v>
      </c>
      <c r="I147" s="142" t="e">
        <f t="shared" si="146"/>
        <v>#N/A</v>
      </c>
    </row>
    <row r="148" spans="1:9" x14ac:dyDescent="0.25">
      <c r="A148" s="1"/>
      <c r="B148" s="19"/>
      <c r="C148" s="244" t="s">
        <v>17</v>
      </c>
      <c r="D148" s="244"/>
      <c r="E148" s="244"/>
      <c r="F148" s="244"/>
      <c r="G148" s="244"/>
      <c r="H148" s="244"/>
      <c r="I148" s="245"/>
    </row>
    <row r="149" spans="1:9" x14ac:dyDescent="0.25">
      <c r="A149" s="1">
        <v>1</v>
      </c>
      <c r="B149" s="22">
        <v>52</v>
      </c>
      <c r="C149" s="51">
        <f t="shared" ref="C149:C154" si="147">VLOOKUP($B149,_TAB1,2,FALSE)</f>
        <v>0</v>
      </c>
      <c r="D149" s="2">
        <f t="shared" ref="D149:D154" si="148">VLOOKUP($B149,_TAB1,3,FALSE)</f>
        <v>0</v>
      </c>
      <c r="E149" s="1">
        <f t="shared" ref="E149:E154" si="149">VLOOKUP($B149,_TAB1,4,FALSE)</f>
        <v>0</v>
      </c>
      <c r="F149" s="10">
        <f t="shared" ref="F149:F154" si="150">VLOOKUP($B149,_TAB1,5,FALSE)</f>
        <v>0</v>
      </c>
      <c r="G149" s="1" t="e">
        <f t="shared" ref="G149:G154" si="151">VLOOKUP($B149,_TAB1,10,FALSE)</f>
        <v>#REF!</v>
      </c>
      <c r="H149" s="1" t="e">
        <f t="shared" ref="H149:H154" si="152">VLOOKUP($B149,_TAB1,13,FALSE)</f>
        <v>#REF!</v>
      </c>
      <c r="I149" s="104" t="e">
        <f t="shared" ref="I149:I154" si="153">VLOOKUP($B149,_TAB1,14,FALSE)</f>
        <v>#REF!</v>
      </c>
    </row>
    <row r="150" spans="1:9" x14ac:dyDescent="0.25">
      <c r="A150" s="1">
        <v>2</v>
      </c>
      <c r="B150" s="22">
        <v>65</v>
      </c>
      <c r="C150" s="51">
        <f t="shared" si="147"/>
        <v>0</v>
      </c>
      <c r="D150" s="2">
        <f t="shared" si="148"/>
        <v>0</v>
      </c>
      <c r="E150" s="1">
        <f t="shared" si="149"/>
        <v>0</v>
      </c>
      <c r="F150" s="10">
        <f t="shared" si="150"/>
        <v>0</v>
      </c>
      <c r="G150" s="1" t="e">
        <f t="shared" si="151"/>
        <v>#REF!</v>
      </c>
      <c r="H150" s="1" t="e">
        <f t="shared" si="152"/>
        <v>#REF!</v>
      </c>
      <c r="I150" s="104" t="e">
        <f t="shared" si="153"/>
        <v>#REF!</v>
      </c>
    </row>
    <row r="151" spans="1:9" x14ac:dyDescent="0.25">
      <c r="A151" s="1">
        <v>3</v>
      </c>
      <c r="B151" s="22">
        <v>58</v>
      </c>
      <c r="C151" s="51">
        <f t="shared" si="147"/>
        <v>0</v>
      </c>
      <c r="D151" s="2">
        <f t="shared" si="148"/>
        <v>0</v>
      </c>
      <c r="E151" s="1">
        <f t="shared" si="149"/>
        <v>0</v>
      </c>
      <c r="F151" s="10">
        <f t="shared" si="150"/>
        <v>0</v>
      </c>
      <c r="G151" s="1" t="e">
        <f t="shared" si="151"/>
        <v>#REF!</v>
      </c>
      <c r="H151" s="1" t="e">
        <f t="shared" si="152"/>
        <v>#REF!</v>
      </c>
      <c r="I151" s="104" t="e">
        <f t="shared" si="153"/>
        <v>#REF!</v>
      </c>
    </row>
    <row r="152" spans="1:9" x14ac:dyDescent="0.25">
      <c r="A152" s="1">
        <v>4</v>
      </c>
      <c r="B152" s="22">
        <v>70</v>
      </c>
      <c r="C152" s="51">
        <f t="shared" si="147"/>
        <v>0</v>
      </c>
      <c r="D152" s="2">
        <f t="shared" si="148"/>
        <v>0</v>
      </c>
      <c r="E152" s="1">
        <f t="shared" si="149"/>
        <v>0</v>
      </c>
      <c r="F152" s="10">
        <f t="shared" si="150"/>
        <v>0</v>
      </c>
      <c r="G152" s="1" t="e">
        <f t="shared" si="151"/>
        <v>#REF!</v>
      </c>
      <c r="H152" s="1" t="e">
        <f t="shared" si="152"/>
        <v>#REF!</v>
      </c>
      <c r="I152" s="104" t="e">
        <f t="shared" si="153"/>
        <v>#REF!</v>
      </c>
    </row>
    <row r="153" spans="1:9" x14ac:dyDescent="0.25">
      <c r="A153" s="6">
        <v>5</v>
      </c>
      <c r="B153" s="22">
        <v>67</v>
      </c>
      <c r="C153" s="51">
        <f t="shared" si="147"/>
        <v>0</v>
      </c>
      <c r="D153" s="2">
        <f t="shared" si="148"/>
        <v>0</v>
      </c>
      <c r="E153" s="1">
        <f t="shared" si="149"/>
        <v>0</v>
      </c>
      <c r="F153" s="10">
        <f t="shared" si="150"/>
        <v>0</v>
      </c>
      <c r="G153" s="1" t="e">
        <f t="shared" si="151"/>
        <v>#REF!</v>
      </c>
      <c r="H153" s="1" t="e">
        <f t="shared" si="152"/>
        <v>#REF!</v>
      </c>
      <c r="I153" s="104" t="e">
        <f t="shared" si="153"/>
        <v>#REF!</v>
      </c>
    </row>
    <row r="154" spans="1:9" x14ac:dyDescent="0.25">
      <c r="A154" s="138">
        <v>6</v>
      </c>
      <c r="B154" s="149"/>
      <c r="C154" s="139" t="e">
        <f t="shared" si="147"/>
        <v>#N/A</v>
      </c>
      <c r="D154" s="140" t="e">
        <f t="shared" si="148"/>
        <v>#N/A</v>
      </c>
      <c r="E154" s="138" t="e">
        <f t="shared" si="149"/>
        <v>#N/A</v>
      </c>
      <c r="F154" s="141" t="e">
        <f t="shared" si="150"/>
        <v>#N/A</v>
      </c>
      <c r="G154" s="138" t="e">
        <f t="shared" si="151"/>
        <v>#N/A</v>
      </c>
      <c r="H154" s="138" t="e">
        <f t="shared" si="152"/>
        <v>#N/A</v>
      </c>
      <c r="I154" s="142" t="e">
        <f t="shared" si="153"/>
        <v>#N/A</v>
      </c>
    </row>
    <row r="155" spans="1:9" x14ac:dyDescent="0.25">
      <c r="A155" s="1"/>
      <c r="B155" s="19"/>
      <c r="C155" s="244" t="s">
        <v>46</v>
      </c>
      <c r="D155" s="244"/>
      <c r="E155" s="244"/>
      <c r="F155" s="244"/>
      <c r="G155" s="244"/>
      <c r="H155" s="244"/>
      <c r="I155" s="245"/>
    </row>
    <row r="156" spans="1:9" x14ac:dyDescent="0.25">
      <c r="A156" s="1">
        <v>1</v>
      </c>
      <c r="B156" s="21"/>
      <c r="C156" s="51" t="e">
        <f>VLOOKUP($B156,_TAB1,2,FALSE)</f>
        <v>#N/A</v>
      </c>
      <c r="D156" s="2" t="e">
        <f>VLOOKUP($B156,_TAB1,3,FALSE)</f>
        <v>#N/A</v>
      </c>
      <c r="E156" s="1" t="e">
        <f>VLOOKUP($B156,_TAB1,4,FALSE)</f>
        <v>#N/A</v>
      </c>
      <c r="F156" s="10" t="e">
        <f>VLOOKUP($B156,_TAB1,5,FALSE)</f>
        <v>#N/A</v>
      </c>
      <c r="G156" s="1" t="e">
        <f>VLOOKUP($B156,_TAB1,10,FALSE)</f>
        <v>#N/A</v>
      </c>
      <c r="H156" s="1" t="e">
        <f>VLOOKUP($B156,_TAB1,13,FALSE)</f>
        <v>#N/A</v>
      </c>
      <c r="I156" s="104" t="e">
        <f>VLOOKUP($B156,_TAB1,14,FALSE)</f>
        <v>#N/A</v>
      </c>
    </row>
    <row r="157" spans="1:9" x14ac:dyDescent="0.25">
      <c r="A157" s="1">
        <v>2</v>
      </c>
      <c r="B157" s="21">
        <v>60</v>
      </c>
      <c r="C157" s="51">
        <f>VLOOKUP($B157,_TAB1,2,FALSE)</f>
        <v>0</v>
      </c>
      <c r="D157" s="2">
        <f>VLOOKUP($B157,_TAB1,3,FALSE)</f>
        <v>0</v>
      </c>
      <c r="E157" s="1">
        <f>VLOOKUP($B157,_TAB1,4,FALSE)</f>
        <v>0</v>
      </c>
      <c r="F157" s="10">
        <f>VLOOKUP($B157,_TAB1,5,FALSE)</f>
        <v>0</v>
      </c>
      <c r="G157" s="1" t="e">
        <f>VLOOKUP($B157,_TAB1,10,FALSE)</f>
        <v>#REF!</v>
      </c>
      <c r="H157" s="1" t="e">
        <f>VLOOKUP($B157,_TAB1,13,FALSE)</f>
        <v>#REF!</v>
      </c>
      <c r="I157" s="104" t="e">
        <f>VLOOKUP($B157,_TAB1,14,FALSE)</f>
        <v>#REF!</v>
      </c>
    </row>
    <row r="158" spans="1:9" x14ac:dyDescent="0.25">
      <c r="A158" s="1">
        <v>3</v>
      </c>
      <c r="B158" s="21">
        <v>98</v>
      </c>
      <c r="C158" s="51">
        <f>VLOOKUP($B158,_TAB1,2,FALSE)</f>
        <v>0</v>
      </c>
      <c r="D158" s="2">
        <f>VLOOKUP($B158,_TAB1,3,FALSE)</f>
        <v>0</v>
      </c>
      <c r="E158" s="1">
        <f>VLOOKUP($B158,_TAB1,4,FALSE)</f>
        <v>0</v>
      </c>
      <c r="F158" s="10">
        <f>VLOOKUP($B158,_TAB1,5,FALSE)</f>
        <v>0</v>
      </c>
      <c r="G158" s="1" t="e">
        <f>VLOOKUP($B158,_TAB1,10,FALSE)</f>
        <v>#REF!</v>
      </c>
      <c r="H158" s="1" t="e">
        <f>VLOOKUP($B158,_TAB1,13,FALSE)</f>
        <v>#REF!</v>
      </c>
      <c r="I158" s="104" t="e">
        <f>VLOOKUP($B158,_TAB1,14,FALSE)</f>
        <v>#REF!</v>
      </c>
    </row>
    <row r="159" spans="1:9" x14ac:dyDescent="0.25">
      <c r="A159" s="1">
        <v>4</v>
      </c>
      <c r="B159" s="21">
        <v>54</v>
      </c>
      <c r="C159" s="51">
        <f>VLOOKUP($B159,_TAB1,2,FALSE)</f>
        <v>0</v>
      </c>
      <c r="D159" s="2">
        <f>VLOOKUP($B159,_TAB1,3,FALSE)</f>
        <v>0</v>
      </c>
      <c r="E159" s="1">
        <f>VLOOKUP($B159,_TAB1,4,FALSE)</f>
        <v>0</v>
      </c>
      <c r="F159" s="10">
        <f>VLOOKUP($B159,_TAB1,5,FALSE)</f>
        <v>0</v>
      </c>
      <c r="G159" s="1" t="e">
        <f>VLOOKUP($B159,_TAB1,10,FALSE)</f>
        <v>#REF!</v>
      </c>
      <c r="H159" s="1" t="e">
        <f>VLOOKUP($B159,_TAB1,13,FALSE)</f>
        <v>#REF!</v>
      </c>
      <c r="I159" s="104" t="e">
        <f>VLOOKUP($B159,_TAB1,14,FALSE)</f>
        <v>#REF!</v>
      </c>
    </row>
    <row r="160" spans="1:9" x14ac:dyDescent="0.25">
      <c r="A160" s="6">
        <v>5</v>
      </c>
      <c r="B160" s="22"/>
      <c r="C160" s="51" t="e">
        <f t="shared" ref="C160:C161" si="154">VLOOKUP($B160,_TAB1,2,FALSE)</f>
        <v>#N/A</v>
      </c>
      <c r="D160" s="2" t="e">
        <f t="shared" ref="D160:D161" si="155">VLOOKUP($B160,_TAB1,3,FALSE)</f>
        <v>#N/A</v>
      </c>
      <c r="E160" s="1" t="e">
        <f t="shared" ref="E160:E161" si="156">VLOOKUP($B160,_TAB1,4,FALSE)</f>
        <v>#N/A</v>
      </c>
      <c r="F160" s="10" t="e">
        <f t="shared" ref="F160:F161" si="157">VLOOKUP($B160,_TAB1,5,FALSE)</f>
        <v>#N/A</v>
      </c>
      <c r="G160" s="1" t="e">
        <f t="shared" ref="G160:G161" si="158">VLOOKUP($B160,_TAB1,10,FALSE)</f>
        <v>#N/A</v>
      </c>
      <c r="H160" s="1" t="e">
        <f t="shared" ref="H160:H161" si="159">VLOOKUP($B160,_TAB1,13,FALSE)</f>
        <v>#N/A</v>
      </c>
      <c r="I160" s="104" t="e">
        <f t="shared" ref="I160:I161" si="160">VLOOKUP($B160,_TAB1,14,FALSE)</f>
        <v>#N/A</v>
      </c>
    </row>
    <row r="161" spans="1:9" x14ac:dyDescent="0.25">
      <c r="A161" s="138">
        <v>6</v>
      </c>
      <c r="B161" s="149"/>
      <c r="C161" s="148" t="e">
        <f t="shared" si="154"/>
        <v>#N/A</v>
      </c>
      <c r="D161" s="140" t="e">
        <f t="shared" si="155"/>
        <v>#N/A</v>
      </c>
      <c r="E161" s="138" t="e">
        <f t="shared" si="156"/>
        <v>#N/A</v>
      </c>
      <c r="F161" s="141" t="e">
        <f t="shared" si="157"/>
        <v>#N/A</v>
      </c>
      <c r="G161" s="138" t="e">
        <f t="shared" si="158"/>
        <v>#N/A</v>
      </c>
      <c r="H161" s="138" t="e">
        <f t="shared" si="159"/>
        <v>#N/A</v>
      </c>
      <c r="I161" s="142" t="e">
        <f t="shared" si="160"/>
        <v>#N/A</v>
      </c>
    </row>
    <row r="162" spans="1:9" x14ac:dyDescent="0.25">
      <c r="A162" s="1"/>
      <c r="B162" s="19"/>
      <c r="C162" s="244" t="s">
        <v>18</v>
      </c>
      <c r="D162" s="244"/>
      <c r="E162" s="244"/>
      <c r="F162" s="244"/>
      <c r="G162" s="244"/>
      <c r="H162" s="244"/>
      <c r="I162" s="245"/>
    </row>
    <row r="163" spans="1:9" x14ac:dyDescent="0.25">
      <c r="A163" s="1">
        <v>1</v>
      </c>
      <c r="B163" s="22">
        <v>37</v>
      </c>
      <c r="C163" s="51">
        <f t="shared" ref="C163:C168" si="161">VLOOKUP($B163,_TAB1,2,FALSE)</f>
        <v>0</v>
      </c>
      <c r="D163" s="2">
        <f t="shared" ref="D163:D168" si="162">VLOOKUP($B163,_TAB1,3,FALSE)</f>
        <v>0</v>
      </c>
      <c r="E163" s="1">
        <f t="shared" ref="E163:E168" si="163">VLOOKUP($B163,_TAB1,4,FALSE)</f>
        <v>0</v>
      </c>
      <c r="F163" s="10">
        <f t="shared" ref="F163:F168" si="164">VLOOKUP($B163,_TAB1,5,FALSE)</f>
        <v>0</v>
      </c>
      <c r="G163" s="1" t="e">
        <f t="shared" ref="G163:G168" si="165">VLOOKUP($B163,_TAB1,10,FALSE)</f>
        <v>#REF!</v>
      </c>
      <c r="H163" s="1" t="e">
        <f t="shared" ref="H163:H168" si="166">VLOOKUP($B163,_TAB1,13,FALSE)</f>
        <v>#REF!</v>
      </c>
      <c r="I163" s="104" t="e">
        <f t="shared" ref="I163:I168" si="167">VLOOKUP($B163,_TAB1,14,FALSE)</f>
        <v>#REF!</v>
      </c>
    </row>
    <row r="164" spans="1:9" x14ac:dyDescent="0.25">
      <c r="A164" s="1">
        <v>2</v>
      </c>
      <c r="B164" s="22"/>
      <c r="C164" s="51" t="e">
        <f t="shared" si="161"/>
        <v>#N/A</v>
      </c>
      <c r="D164" s="2" t="e">
        <f t="shared" si="162"/>
        <v>#N/A</v>
      </c>
      <c r="E164" s="1" t="e">
        <f t="shared" si="163"/>
        <v>#N/A</v>
      </c>
      <c r="F164" s="10" t="e">
        <f t="shared" si="164"/>
        <v>#N/A</v>
      </c>
      <c r="G164" s="1" t="e">
        <f t="shared" si="165"/>
        <v>#N/A</v>
      </c>
      <c r="H164" s="1" t="e">
        <f t="shared" si="166"/>
        <v>#N/A</v>
      </c>
      <c r="I164" s="104" t="e">
        <f t="shared" si="167"/>
        <v>#N/A</v>
      </c>
    </row>
    <row r="165" spans="1:9" x14ac:dyDescent="0.25">
      <c r="A165" s="1">
        <v>3</v>
      </c>
      <c r="B165" s="22">
        <v>33</v>
      </c>
      <c r="C165" s="51">
        <f t="shared" si="161"/>
        <v>0</v>
      </c>
      <c r="D165" s="2">
        <f t="shared" si="162"/>
        <v>0</v>
      </c>
      <c r="E165" s="1">
        <f t="shared" si="163"/>
        <v>0</v>
      </c>
      <c r="F165" s="10">
        <f t="shared" si="164"/>
        <v>0</v>
      </c>
      <c r="G165" s="1" t="e">
        <f t="shared" si="165"/>
        <v>#REF!</v>
      </c>
      <c r="H165" s="1" t="e">
        <f t="shared" si="166"/>
        <v>#REF!</v>
      </c>
      <c r="I165" s="104" t="e">
        <f t="shared" si="167"/>
        <v>#REF!</v>
      </c>
    </row>
    <row r="166" spans="1:9" x14ac:dyDescent="0.25">
      <c r="A166" s="1">
        <v>4</v>
      </c>
      <c r="B166" s="22">
        <v>43</v>
      </c>
      <c r="C166" s="51">
        <f t="shared" si="161"/>
        <v>0</v>
      </c>
      <c r="D166" s="2">
        <f t="shared" si="162"/>
        <v>0</v>
      </c>
      <c r="E166" s="1">
        <f t="shared" si="163"/>
        <v>0</v>
      </c>
      <c r="F166" s="10">
        <f t="shared" si="164"/>
        <v>0</v>
      </c>
      <c r="G166" s="1" t="e">
        <f t="shared" si="165"/>
        <v>#REF!</v>
      </c>
      <c r="H166" s="1" t="e">
        <f t="shared" si="166"/>
        <v>#REF!</v>
      </c>
      <c r="I166" s="104" t="e">
        <f t="shared" si="167"/>
        <v>#REF!</v>
      </c>
    </row>
    <row r="167" spans="1:9" x14ac:dyDescent="0.25">
      <c r="A167" s="6">
        <v>5</v>
      </c>
      <c r="B167" s="22">
        <v>41</v>
      </c>
      <c r="C167" s="51">
        <f t="shared" si="161"/>
        <v>0</v>
      </c>
      <c r="D167" s="2">
        <f t="shared" si="162"/>
        <v>0</v>
      </c>
      <c r="E167" s="1">
        <f t="shared" si="163"/>
        <v>0</v>
      </c>
      <c r="F167" s="10">
        <f t="shared" si="164"/>
        <v>0</v>
      </c>
      <c r="G167" s="1" t="e">
        <f t="shared" si="165"/>
        <v>#REF!</v>
      </c>
      <c r="H167" s="1" t="e">
        <f t="shared" si="166"/>
        <v>#REF!</v>
      </c>
      <c r="I167" s="104" t="e">
        <f t="shared" si="167"/>
        <v>#REF!</v>
      </c>
    </row>
    <row r="168" spans="1:9" x14ac:dyDescent="0.25">
      <c r="A168" s="138">
        <v>6</v>
      </c>
      <c r="B168" s="138"/>
      <c r="C168" s="139" t="e">
        <f t="shared" si="161"/>
        <v>#N/A</v>
      </c>
      <c r="D168" s="140" t="e">
        <f t="shared" si="162"/>
        <v>#N/A</v>
      </c>
      <c r="E168" s="138" t="e">
        <f t="shared" si="163"/>
        <v>#N/A</v>
      </c>
      <c r="F168" s="141" t="e">
        <f t="shared" si="164"/>
        <v>#N/A</v>
      </c>
      <c r="G168" s="138" t="e">
        <f t="shared" si="165"/>
        <v>#N/A</v>
      </c>
      <c r="H168" s="138" t="e">
        <f t="shared" si="166"/>
        <v>#N/A</v>
      </c>
      <c r="I168" s="142" t="e">
        <f t="shared" si="167"/>
        <v>#N/A</v>
      </c>
    </row>
    <row r="169" spans="1:9" x14ac:dyDescent="0.25">
      <c r="A169" s="12"/>
      <c r="B169" s="19"/>
      <c r="C169" s="244" t="s">
        <v>47</v>
      </c>
      <c r="D169" s="244"/>
      <c r="E169" s="244"/>
      <c r="F169" s="244"/>
      <c r="G169" s="244"/>
      <c r="H169" s="244"/>
      <c r="I169" s="245"/>
    </row>
    <row r="170" spans="1:9" x14ac:dyDescent="0.25">
      <c r="A170" s="1">
        <v>1</v>
      </c>
      <c r="B170" s="21"/>
      <c r="C170" s="51" t="e">
        <f t="shared" ref="C170:C175" si="168">VLOOKUP($B170,_TAB1,2,FALSE)</f>
        <v>#N/A</v>
      </c>
      <c r="D170" s="2" t="e">
        <f t="shared" ref="D170:D175" si="169">VLOOKUP($B170,_TAB1,3,FALSE)</f>
        <v>#N/A</v>
      </c>
      <c r="E170" s="1" t="e">
        <f t="shared" ref="E170:E175" si="170">VLOOKUP($B170,_TAB1,4,FALSE)</f>
        <v>#N/A</v>
      </c>
      <c r="F170" s="10" t="e">
        <f t="shared" ref="F170:F175" si="171">VLOOKUP($B170,_TAB1,5,FALSE)</f>
        <v>#N/A</v>
      </c>
      <c r="G170" s="1" t="e">
        <f t="shared" ref="G170:G175" si="172">VLOOKUP($B170,_TAB1,10,FALSE)</f>
        <v>#N/A</v>
      </c>
      <c r="H170" s="1" t="e">
        <f t="shared" ref="H170:H175" si="173">VLOOKUP($B170,_TAB1,13,FALSE)</f>
        <v>#N/A</v>
      </c>
      <c r="I170" s="104" t="e">
        <f t="shared" ref="I170:I175" si="174">VLOOKUP($B170,_TAB1,14,FALSE)</f>
        <v>#N/A</v>
      </c>
    </row>
    <row r="171" spans="1:9" x14ac:dyDescent="0.25">
      <c r="A171" s="1">
        <v>2</v>
      </c>
      <c r="B171" s="21"/>
      <c r="C171" s="51" t="e">
        <f t="shared" si="168"/>
        <v>#N/A</v>
      </c>
      <c r="D171" s="2" t="e">
        <f t="shared" si="169"/>
        <v>#N/A</v>
      </c>
      <c r="E171" s="1" t="e">
        <f t="shared" si="170"/>
        <v>#N/A</v>
      </c>
      <c r="F171" s="10" t="e">
        <f t="shared" si="171"/>
        <v>#N/A</v>
      </c>
      <c r="G171" s="1" t="e">
        <f t="shared" si="172"/>
        <v>#N/A</v>
      </c>
      <c r="H171" s="1" t="e">
        <f t="shared" si="173"/>
        <v>#N/A</v>
      </c>
      <c r="I171" s="104" t="e">
        <f t="shared" si="174"/>
        <v>#N/A</v>
      </c>
    </row>
    <row r="172" spans="1:9" x14ac:dyDescent="0.25">
      <c r="A172" s="1">
        <v>3</v>
      </c>
      <c r="B172" s="21">
        <v>21</v>
      </c>
      <c r="C172" s="51">
        <f t="shared" si="168"/>
        <v>0</v>
      </c>
      <c r="D172" s="2">
        <f t="shared" si="169"/>
        <v>0</v>
      </c>
      <c r="E172" s="1">
        <f t="shared" si="170"/>
        <v>0</v>
      </c>
      <c r="F172" s="10">
        <f t="shared" si="171"/>
        <v>0</v>
      </c>
      <c r="G172" s="1" t="e">
        <f t="shared" si="172"/>
        <v>#REF!</v>
      </c>
      <c r="H172" s="1" t="e">
        <f t="shared" si="173"/>
        <v>#REF!</v>
      </c>
      <c r="I172" s="104" t="e">
        <f t="shared" si="174"/>
        <v>#REF!</v>
      </c>
    </row>
    <row r="173" spans="1:9" x14ac:dyDescent="0.25">
      <c r="A173" s="1">
        <v>4</v>
      </c>
      <c r="B173" s="21"/>
      <c r="C173" s="51" t="e">
        <f t="shared" si="168"/>
        <v>#N/A</v>
      </c>
      <c r="D173" s="2" t="e">
        <f t="shared" si="169"/>
        <v>#N/A</v>
      </c>
      <c r="E173" s="1" t="e">
        <f t="shared" si="170"/>
        <v>#N/A</v>
      </c>
      <c r="F173" s="10" t="e">
        <f t="shared" si="171"/>
        <v>#N/A</v>
      </c>
      <c r="G173" s="1" t="e">
        <f t="shared" si="172"/>
        <v>#N/A</v>
      </c>
      <c r="H173" s="1" t="e">
        <f t="shared" si="173"/>
        <v>#N/A</v>
      </c>
      <c r="I173" s="104" t="e">
        <f t="shared" si="174"/>
        <v>#N/A</v>
      </c>
    </row>
    <row r="174" spans="1:9" x14ac:dyDescent="0.25">
      <c r="A174" s="6">
        <v>5</v>
      </c>
      <c r="B174" s="21"/>
      <c r="C174" s="51" t="e">
        <f t="shared" si="168"/>
        <v>#N/A</v>
      </c>
      <c r="D174" s="51" t="e">
        <f t="shared" si="169"/>
        <v>#N/A</v>
      </c>
      <c r="E174" s="1" t="e">
        <f t="shared" si="170"/>
        <v>#N/A</v>
      </c>
      <c r="F174" s="10" t="e">
        <f t="shared" si="171"/>
        <v>#N/A</v>
      </c>
      <c r="G174" s="1" t="e">
        <f t="shared" si="172"/>
        <v>#N/A</v>
      </c>
      <c r="H174" s="1" t="e">
        <f t="shared" si="173"/>
        <v>#N/A</v>
      </c>
      <c r="I174" s="104" t="e">
        <f t="shared" si="174"/>
        <v>#N/A</v>
      </c>
    </row>
    <row r="175" spans="1:9" x14ac:dyDescent="0.25">
      <c r="A175" s="138">
        <v>6</v>
      </c>
      <c r="B175" s="150"/>
      <c r="C175" s="139" t="e">
        <f t="shared" si="168"/>
        <v>#N/A</v>
      </c>
      <c r="D175" s="140" t="e">
        <f t="shared" si="169"/>
        <v>#N/A</v>
      </c>
      <c r="E175" s="138" t="e">
        <f t="shared" si="170"/>
        <v>#N/A</v>
      </c>
      <c r="F175" s="141" t="e">
        <f t="shared" si="171"/>
        <v>#N/A</v>
      </c>
      <c r="G175" s="138" t="e">
        <f t="shared" si="172"/>
        <v>#N/A</v>
      </c>
      <c r="H175" s="138" t="e">
        <f t="shared" si="173"/>
        <v>#N/A</v>
      </c>
      <c r="I175" s="142" t="e">
        <f t="shared" si="174"/>
        <v>#N/A</v>
      </c>
    </row>
    <row r="176" spans="1:9" x14ac:dyDescent="0.25">
      <c r="A176" s="1"/>
      <c r="B176" s="19"/>
      <c r="C176" s="244" t="s">
        <v>19</v>
      </c>
      <c r="D176" s="244"/>
      <c r="E176" s="244"/>
      <c r="F176" s="244"/>
      <c r="G176" s="244"/>
      <c r="H176" s="244"/>
      <c r="I176" s="245"/>
    </row>
    <row r="177" spans="1:9" x14ac:dyDescent="0.25">
      <c r="A177" s="1">
        <v>1</v>
      </c>
      <c r="B177" s="5"/>
      <c r="C177" s="51" t="e">
        <f t="shared" ref="C177:C182" si="175">VLOOKUP($B177,_TAB1,2,FALSE)</f>
        <v>#N/A</v>
      </c>
      <c r="D177" s="2" t="e">
        <f t="shared" ref="D177:D182" si="176">VLOOKUP($B177,_TAB1,3,FALSE)</f>
        <v>#N/A</v>
      </c>
      <c r="E177" s="1" t="e">
        <f t="shared" ref="E177:E182" si="177">VLOOKUP($B177,_TAB1,4,FALSE)</f>
        <v>#N/A</v>
      </c>
      <c r="F177" s="10" t="e">
        <f t="shared" ref="F177:F182" si="178">VLOOKUP($B177,_TAB1,5,FALSE)</f>
        <v>#N/A</v>
      </c>
      <c r="G177" s="1" t="e">
        <f t="shared" ref="G177:G182" si="179">VLOOKUP($B177,_TAB1,10,FALSE)</f>
        <v>#N/A</v>
      </c>
      <c r="H177" s="1" t="e">
        <f t="shared" ref="H177:H182" si="180">VLOOKUP($B177,_TAB1,13,FALSE)</f>
        <v>#N/A</v>
      </c>
      <c r="I177" s="104" t="e">
        <f t="shared" ref="I177:I182" si="181">VLOOKUP($B177,_TAB1,14,FALSE)</f>
        <v>#N/A</v>
      </c>
    </row>
    <row r="178" spans="1:9" x14ac:dyDescent="0.25">
      <c r="A178" s="1">
        <v>2</v>
      </c>
      <c r="B178" s="5">
        <v>38</v>
      </c>
      <c r="C178" s="51">
        <f t="shared" si="175"/>
        <v>0</v>
      </c>
      <c r="D178" s="2">
        <f t="shared" si="176"/>
        <v>0</v>
      </c>
      <c r="E178" s="1">
        <f t="shared" si="177"/>
        <v>0</v>
      </c>
      <c r="F178" s="10">
        <f t="shared" si="178"/>
        <v>0</v>
      </c>
      <c r="G178" s="1" t="e">
        <f t="shared" si="179"/>
        <v>#REF!</v>
      </c>
      <c r="H178" s="1" t="e">
        <f t="shared" si="180"/>
        <v>#REF!</v>
      </c>
      <c r="I178" s="104" t="e">
        <f t="shared" si="181"/>
        <v>#REF!</v>
      </c>
    </row>
    <row r="179" spans="1:9" x14ac:dyDescent="0.25">
      <c r="A179" s="1">
        <v>3</v>
      </c>
      <c r="B179" s="5"/>
      <c r="C179" s="51" t="e">
        <f t="shared" si="175"/>
        <v>#N/A</v>
      </c>
      <c r="D179" s="51" t="e">
        <f t="shared" si="176"/>
        <v>#N/A</v>
      </c>
      <c r="E179" s="1" t="e">
        <f t="shared" si="177"/>
        <v>#N/A</v>
      </c>
      <c r="F179" s="10" t="e">
        <f t="shared" si="178"/>
        <v>#N/A</v>
      </c>
      <c r="G179" s="1" t="e">
        <f t="shared" si="179"/>
        <v>#N/A</v>
      </c>
      <c r="H179" s="1" t="e">
        <f t="shared" si="180"/>
        <v>#N/A</v>
      </c>
      <c r="I179" s="104" t="e">
        <f t="shared" si="181"/>
        <v>#N/A</v>
      </c>
    </row>
    <row r="180" spans="1:9" x14ac:dyDescent="0.25">
      <c r="A180" s="1">
        <v>4</v>
      </c>
      <c r="B180" s="5">
        <v>46</v>
      </c>
      <c r="C180" s="51">
        <f t="shared" si="175"/>
        <v>0</v>
      </c>
      <c r="D180" s="2">
        <f t="shared" si="176"/>
        <v>0</v>
      </c>
      <c r="E180" s="1">
        <f t="shared" si="177"/>
        <v>0</v>
      </c>
      <c r="F180" s="10">
        <f t="shared" si="178"/>
        <v>0</v>
      </c>
      <c r="G180" s="1" t="e">
        <f t="shared" si="179"/>
        <v>#REF!</v>
      </c>
      <c r="H180" s="1" t="e">
        <f t="shared" si="180"/>
        <v>#REF!</v>
      </c>
      <c r="I180" s="104" t="e">
        <f t="shared" si="181"/>
        <v>#REF!</v>
      </c>
    </row>
    <row r="181" spans="1:9" x14ac:dyDescent="0.25">
      <c r="A181" s="6">
        <v>5</v>
      </c>
      <c r="B181" s="5"/>
      <c r="C181" s="51" t="e">
        <f t="shared" si="175"/>
        <v>#N/A</v>
      </c>
      <c r="D181" s="2" t="e">
        <f t="shared" si="176"/>
        <v>#N/A</v>
      </c>
      <c r="E181" s="1" t="e">
        <f t="shared" si="177"/>
        <v>#N/A</v>
      </c>
      <c r="F181" s="10" t="e">
        <f t="shared" si="178"/>
        <v>#N/A</v>
      </c>
      <c r="G181" s="1" t="e">
        <f t="shared" si="179"/>
        <v>#N/A</v>
      </c>
      <c r="H181" s="1" t="e">
        <f t="shared" si="180"/>
        <v>#N/A</v>
      </c>
      <c r="I181" s="104" t="e">
        <f t="shared" si="181"/>
        <v>#N/A</v>
      </c>
    </row>
    <row r="182" spans="1:9" x14ac:dyDescent="0.25">
      <c r="A182" s="138">
        <v>6</v>
      </c>
      <c r="B182" s="149"/>
      <c r="C182" s="139" t="e">
        <f t="shared" si="175"/>
        <v>#N/A</v>
      </c>
      <c r="D182" s="140" t="e">
        <f t="shared" si="176"/>
        <v>#N/A</v>
      </c>
      <c r="E182" s="138" t="e">
        <f t="shared" si="177"/>
        <v>#N/A</v>
      </c>
      <c r="F182" s="141" t="e">
        <f t="shared" si="178"/>
        <v>#N/A</v>
      </c>
      <c r="G182" s="138" t="e">
        <f t="shared" si="179"/>
        <v>#N/A</v>
      </c>
      <c r="H182" s="138" t="e">
        <f t="shared" si="180"/>
        <v>#N/A</v>
      </c>
      <c r="I182" s="142" t="e">
        <f t="shared" si="181"/>
        <v>#N/A</v>
      </c>
    </row>
    <row r="183" spans="1:9" x14ac:dyDescent="0.25">
      <c r="A183" s="1"/>
      <c r="B183" s="19"/>
      <c r="C183" s="244" t="s">
        <v>20</v>
      </c>
      <c r="D183" s="244"/>
      <c r="E183" s="244"/>
      <c r="F183" s="244"/>
      <c r="G183" s="244"/>
      <c r="H183" s="244"/>
      <c r="I183" s="245"/>
    </row>
    <row r="184" spans="1:9" x14ac:dyDescent="0.25">
      <c r="A184" s="1">
        <v>1</v>
      </c>
      <c r="B184" s="22"/>
      <c r="C184" s="51" t="e">
        <f t="shared" ref="C184:C189" si="182">VLOOKUP($B184,_TAB1,2,FALSE)</f>
        <v>#N/A</v>
      </c>
      <c r="D184" s="2" t="e">
        <f t="shared" ref="D184:D189" si="183">VLOOKUP($B184,_TAB1,3,FALSE)</f>
        <v>#N/A</v>
      </c>
      <c r="E184" s="1" t="e">
        <f t="shared" ref="E184:E189" si="184">VLOOKUP($B184,_TAB1,4,FALSE)</f>
        <v>#N/A</v>
      </c>
      <c r="F184" s="10" t="e">
        <f t="shared" ref="F184:F189" si="185">VLOOKUP($B184,_TAB1,5,FALSE)</f>
        <v>#N/A</v>
      </c>
      <c r="G184" s="1" t="e">
        <f t="shared" ref="G184:G189" si="186">VLOOKUP($B184,_TAB1,10,FALSE)</f>
        <v>#N/A</v>
      </c>
      <c r="H184" s="1" t="e">
        <f t="shared" ref="H184:H189" si="187">VLOOKUP($B184,_TAB1,13,FALSE)</f>
        <v>#N/A</v>
      </c>
      <c r="I184" s="104" t="e">
        <f t="shared" ref="I184:I189" si="188">VLOOKUP($B184,_TAB1,14,FALSE)</f>
        <v>#N/A</v>
      </c>
    </row>
    <row r="185" spans="1:9" x14ac:dyDescent="0.25">
      <c r="A185" s="1">
        <v>2</v>
      </c>
      <c r="B185" s="22">
        <v>28</v>
      </c>
      <c r="C185" s="51">
        <f t="shared" si="182"/>
        <v>0</v>
      </c>
      <c r="D185" s="2">
        <f t="shared" si="183"/>
        <v>0</v>
      </c>
      <c r="E185" s="1">
        <f t="shared" si="184"/>
        <v>0</v>
      </c>
      <c r="F185" s="10">
        <f t="shared" si="185"/>
        <v>0</v>
      </c>
      <c r="G185" s="1" t="e">
        <f t="shared" si="186"/>
        <v>#REF!</v>
      </c>
      <c r="H185" s="1" t="e">
        <f t="shared" si="187"/>
        <v>#REF!</v>
      </c>
      <c r="I185" s="104" t="e">
        <f t="shared" si="188"/>
        <v>#REF!</v>
      </c>
    </row>
    <row r="186" spans="1:9" x14ac:dyDescent="0.25">
      <c r="A186" s="1">
        <v>3</v>
      </c>
      <c r="B186" s="22">
        <v>68</v>
      </c>
      <c r="C186" s="51">
        <f t="shared" si="182"/>
        <v>0</v>
      </c>
      <c r="D186" s="2">
        <f t="shared" si="183"/>
        <v>0</v>
      </c>
      <c r="E186" s="1">
        <f t="shared" si="184"/>
        <v>0</v>
      </c>
      <c r="F186" s="10">
        <f t="shared" si="185"/>
        <v>0</v>
      </c>
      <c r="G186" s="1" t="e">
        <f t="shared" si="186"/>
        <v>#REF!</v>
      </c>
      <c r="H186" s="1" t="e">
        <f t="shared" si="187"/>
        <v>#REF!</v>
      </c>
      <c r="I186" s="104" t="e">
        <f t="shared" si="188"/>
        <v>#REF!</v>
      </c>
    </row>
    <row r="187" spans="1:9" x14ac:dyDescent="0.25">
      <c r="A187" s="1">
        <v>4</v>
      </c>
      <c r="B187" s="22">
        <v>56</v>
      </c>
      <c r="C187" s="51">
        <f t="shared" si="182"/>
        <v>0</v>
      </c>
      <c r="D187" s="2">
        <f t="shared" si="183"/>
        <v>0</v>
      </c>
      <c r="E187" s="1">
        <f t="shared" si="184"/>
        <v>0</v>
      </c>
      <c r="F187" s="10">
        <f t="shared" si="185"/>
        <v>0</v>
      </c>
      <c r="G187" s="1" t="e">
        <f t="shared" si="186"/>
        <v>#REF!</v>
      </c>
      <c r="H187" s="1" t="e">
        <f t="shared" si="187"/>
        <v>#REF!</v>
      </c>
      <c r="I187" s="104" t="e">
        <f t="shared" si="188"/>
        <v>#REF!</v>
      </c>
    </row>
    <row r="188" spans="1:9" x14ac:dyDescent="0.25">
      <c r="A188" s="6">
        <v>5</v>
      </c>
      <c r="B188" s="22"/>
      <c r="C188" s="51" t="e">
        <f t="shared" si="182"/>
        <v>#N/A</v>
      </c>
      <c r="D188" s="2" t="e">
        <f t="shared" si="183"/>
        <v>#N/A</v>
      </c>
      <c r="E188" s="1" t="e">
        <f t="shared" si="184"/>
        <v>#N/A</v>
      </c>
      <c r="F188" s="10" t="e">
        <f t="shared" si="185"/>
        <v>#N/A</v>
      </c>
      <c r="G188" s="1" t="e">
        <f t="shared" si="186"/>
        <v>#N/A</v>
      </c>
      <c r="H188" s="1" t="e">
        <f t="shared" si="187"/>
        <v>#N/A</v>
      </c>
      <c r="I188" s="104" t="e">
        <f t="shared" si="188"/>
        <v>#N/A</v>
      </c>
    </row>
    <row r="189" spans="1:9" x14ac:dyDescent="0.25">
      <c r="A189" s="138">
        <v>6</v>
      </c>
      <c r="B189" s="149"/>
      <c r="C189" s="139" t="e">
        <f t="shared" si="182"/>
        <v>#N/A</v>
      </c>
      <c r="D189" s="140" t="e">
        <f t="shared" si="183"/>
        <v>#N/A</v>
      </c>
      <c r="E189" s="138" t="e">
        <f t="shared" si="184"/>
        <v>#N/A</v>
      </c>
      <c r="F189" s="141" t="e">
        <f t="shared" si="185"/>
        <v>#N/A</v>
      </c>
      <c r="G189" s="138" t="e">
        <f t="shared" si="186"/>
        <v>#N/A</v>
      </c>
      <c r="H189" s="138" t="e">
        <f t="shared" si="187"/>
        <v>#N/A</v>
      </c>
      <c r="I189" s="142" t="e">
        <f t="shared" si="188"/>
        <v>#N/A</v>
      </c>
    </row>
    <row r="190" spans="1:9" x14ac:dyDescent="0.25">
      <c r="B190" s="23"/>
      <c r="C190" s="244" t="s">
        <v>21</v>
      </c>
      <c r="D190" s="244"/>
      <c r="E190" s="244"/>
      <c r="F190" s="244"/>
      <c r="G190" s="244"/>
      <c r="H190" s="244"/>
      <c r="I190" s="245"/>
    </row>
    <row r="191" spans="1:9" x14ac:dyDescent="0.25">
      <c r="A191" s="1">
        <v>1</v>
      </c>
      <c r="B191" s="22">
        <v>44</v>
      </c>
      <c r="C191" s="51">
        <f t="shared" ref="C191:C196" si="189">VLOOKUP($B191,_TAB1,2,FALSE)</f>
        <v>0</v>
      </c>
      <c r="D191" s="2">
        <f t="shared" ref="D191:D196" si="190">VLOOKUP($B191,_TAB1,3,FALSE)</f>
        <v>0</v>
      </c>
      <c r="E191" s="1">
        <f t="shared" ref="E191:E196" si="191">VLOOKUP($B191,_TAB1,4,FALSE)</f>
        <v>0</v>
      </c>
      <c r="F191" s="10">
        <f t="shared" ref="F191:F196" si="192">VLOOKUP($B191,_TAB1,5,FALSE)</f>
        <v>0</v>
      </c>
      <c r="G191" s="1" t="e">
        <f t="shared" ref="G191:G196" si="193">VLOOKUP($B191,_TAB1,10,FALSE)</f>
        <v>#REF!</v>
      </c>
      <c r="H191" s="1" t="e">
        <f t="shared" ref="H191:H196" si="194">VLOOKUP($B191,_TAB1,13,FALSE)</f>
        <v>#REF!</v>
      </c>
      <c r="I191" s="104" t="e">
        <f t="shared" ref="I191:I196" si="195">VLOOKUP($B191,_TAB1,14,FALSE)</f>
        <v>#REF!</v>
      </c>
    </row>
    <row r="192" spans="1:9" x14ac:dyDescent="0.25">
      <c r="A192" s="1">
        <v>2</v>
      </c>
      <c r="B192" s="22">
        <v>34</v>
      </c>
      <c r="C192" s="51">
        <f t="shared" si="189"/>
        <v>0</v>
      </c>
      <c r="D192" s="51">
        <f t="shared" si="190"/>
        <v>0</v>
      </c>
      <c r="E192" s="1">
        <f t="shared" si="191"/>
        <v>0</v>
      </c>
      <c r="F192" s="10">
        <f t="shared" si="192"/>
        <v>0</v>
      </c>
      <c r="G192" s="1" t="e">
        <f t="shared" si="193"/>
        <v>#REF!</v>
      </c>
      <c r="H192" s="1" t="e">
        <f t="shared" si="194"/>
        <v>#REF!</v>
      </c>
      <c r="I192" s="104" t="e">
        <f t="shared" si="195"/>
        <v>#REF!</v>
      </c>
    </row>
    <row r="193" spans="1:9" x14ac:dyDescent="0.25">
      <c r="A193" s="1">
        <v>3</v>
      </c>
      <c r="B193" s="22"/>
      <c r="C193" s="51" t="e">
        <f t="shared" si="189"/>
        <v>#N/A</v>
      </c>
      <c r="D193" s="51" t="e">
        <f t="shared" si="190"/>
        <v>#N/A</v>
      </c>
      <c r="E193" s="1" t="e">
        <f t="shared" si="191"/>
        <v>#N/A</v>
      </c>
      <c r="F193" s="10" t="e">
        <f t="shared" si="192"/>
        <v>#N/A</v>
      </c>
      <c r="G193" s="1" t="e">
        <f t="shared" si="193"/>
        <v>#N/A</v>
      </c>
      <c r="H193" s="1" t="e">
        <f t="shared" si="194"/>
        <v>#N/A</v>
      </c>
      <c r="I193" s="104" t="e">
        <f t="shared" si="195"/>
        <v>#N/A</v>
      </c>
    </row>
    <row r="194" spans="1:9" x14ac:dyDescent="0.25">
      <c r="A194" s="1">
        <v>4</v>
      </c>
      <c r="B194" s="22">
        <v>61</v>
      </c>
      <c r="C194" s="51">
        <f t="shared" si="189"/>
        <v>0</v>
      </c>
      <c r="D194" s="2">
        <f t="shared" si="190"/>
        <v>0</v>
      </c>
      <c r="E194" s="1">
        <f t="shared" si="191"/>
        <v>0</v>
      </c>
      <c r="F194" s="10">
        <f t="shared" si="192"/>
        <v>0</v>
      </c>
      <c r="G194" s="1" t="e">
        <f t="shared" si="193"/>
        <v>#REF!</v>
      </c>
      <c r="H194" s="1" t="e">
        <f t="shared" si="194"/>
        <v>#REF!</v>
      </c>
      <c r="I194" s="104" t="e">
        <f t="shared" si="195"/>
        <v>#REF!</v>
      </c>
    </row>
    <row r="195" spans="1:9" x14ac:dyDescent="0.25">
      <c r="A195" s="6">
        <v>5</v>
      </c>
      <c r="B195" s="22">
        <v>72</v>
      </c>
      <c r="C195" s="51">
        <f t="shared" si="189"/>
        <v>0</v>
      </c>
      <c r="D195" s="2">
        <f t="shared" si="190"/>
        <v>0</v>
      </c>
      <c r="E195" s="1">
        <f t="shared" si="191"/>
        <v>0</v>
      </c>
      <c r="F195" s="10">
        <f t="shared" si="192"/>
        <v>0</v>
      </c>
      <c r="G195" s="1" t="e">
        <f t="shared" si="193"/>
        <v>#REF!</v>
      </c>
      <c r="H195" s="1" t="e">
        <f t="shared" si="194"/>
        <v>#REF!</v>
      </c>
      <c r="I195" s="104" t="e">
        <f t="shared" si="195"/>
        <v>#REF!</v>
      </c>
    </row>
    <row r="196" spans="1:9" x14ac:dyDescent="0.25">
      <c r="A196" s="138">
        <v>6</v>
      </c>
      <c r="B196" s="149"/>
      <c r="C196" s="139" t="e">
        <f t="shared" si="189"/>
        <v>#N/A</v>
      </c>
      <c r="D196" s="140" t="e">
        <f t="shared" si="190"/>
        <v>#N/A</v>
      </c>
      <c r="E196" s="138" t="e">
        <f t="shared" si="191"/>
        <v>#N/A</v>
      </c>
      <c r="F196" s="141" t="e">
        <f t="shared" si="192"/>
        <v>#N/A</v>
      </c>
      <c r="G196" s="138" t="e">
        <f t="shared" si="193"/>
        <v>#N/A</v>
      </c>
      <c r="H196" s="138" t="e">
        <f t="shared" si="194"/>
        <v>#N/A</v>
      </c>
      <c r="I196" s="142" t="e">
        <f t="shared" si="195"/>
        <v>#N/A</v>
      </c>
    </row>
    <row r="197" spans="1:9" x14ac:dyDescent="0.25">
      <c r="B197" s="24"/>
      <c r="C197" s="244" t="s">
        <v>22</v>
      </c>
      <c r="D197" s="244"/>
      <c r="E197" s="244"/>
      <c r="F197" s="244"/>
      <c r="G197" s="244"/>
      <c r="H197" s="244"/>
      <c r="I197" s="245"/>
    </row>
    <row r="198" spans="1:9" x14ac:dyDescent="0.25">
      <c r="A198" s="1">
        <v>1</v>
      </c>
      <c r="B198" s="22">
        <v>89</v>
      </c>
      <c r="C198" s="51">
        <f t="shared" ref="C198:C203" si="196">VLOOKUP($B198,_TAB1,2,FALSE)</f>
        <v>0</v>
      </c>
      <c r="D198" s="2">
        <f t="shared" ref="D198:D203" si="197">VLOOKUP($B198,_TAB1,3,FALSE)</f>
        <v>0</v>
      </c>
      <c r="E198" s="1">
        <f t="shared" ref="E198:E203" si="198">VLOOKUP($B198,_TAB1,4,FALSE)</f>
        <v>0</v>
      </c>
      <c r="F198" s="10">
        <f t="shared" ref="F198:F203" si="199">VLOOKUP($B198,_TAB1,5,FALSE)</f>
        <v>0</v>
      </c>
      <c r="G198" s="1" t="e">
        <f t="shared" ref="G198:G203" si="200">VLOOKUP($B198,_TAB1,10,FALSE)</f>
        <v>#REF!</v>
      </c>
      <c r="H198" s="1" t="e">
        <f t="shared" ref="H198:H203" si="201">VLOOKUP($B198,_TAB1,13,FALSE)</f>
        <v>#REF!</v>
      </c>
      <c r="I198" s="104" t="e">
        <f t="shared" ref="I198:I203" si="202">VLOOKUP($B198,_TAB1,14,FALSE)</f>
        <v>#REF!</v>
      </c>
    </row>
    <row r="199" spans="1:9" x14ac:dyDescent="0.25">
      <c r="A199" s="1">
        <v>2</v>
      </c>
      <c r="B199" s="22"/>
      <c r="C199" s="51" t="e">
        <f t="shared" si="196"/>
        <v>#N/A</v>
      </c>
      <c r="D199" s="2" t="e">
        <f t="shared" si="197"/>
        <v>#N/A</v>
      </c>
      <c r="E199" s="1" t="e">
        <f t="shared" si="198"/>
        <v>#N/A</v>
      </c>
      <c r="F199" s="10" t="e">
        <f t="shared" si="199"/>
        <v>#N/A</v>
      </c>
      <c r="G199" s="1" t="e">
        <f t="shared" si="200"/>
        <v>#N/A</v>
      </c>
      <c r="H199" s="1" t="e">
        <f t="shared" si="201"/>
        <v>#N/A</v>
      </c>
      <c r="I199" s="104" t="e">
        <f t="shared" si="202"/>
        <v>#N/A</v>
      </c>
    </row>
    <row r="200" spans="1:9" x14ac:dyDescent="0.25">
      <c r="A200" s="1">
        <v>3</v>
      </c>
      <c r="B200" s="22">
        <v>75</v>
      </c>
      <c r="C200" s="51">
        <f t="shared" si="196"/>
        <v>0</v>
      </c>
      <c r="D200" s="2">
        <f t="shared" si="197"/>
        <v>0</v>
      </c>
      <c r="E200" s="1">
        <f t="shared" si="198"/>
        <v>0</v>
      </c>
      <c r="F200" s="10">
        <f t="shared" si="199"/>
        <v>0</v>
      </c>
      <c r="G200" s="1" t="e">
        <f t="shared" si="200"/>
        <v>#REF!</v>
      </c>
      <c r="H200" s="1" t="e">
        <f t="shared" si="201"/>
        <v>#REF!</v>
      </c>
      <c r="I200" s="104" t="e">
        <f t="shared" si="202"/>
        <v>#REF!</v>
      </c>
    </row>
    <row r="201" spans="1:9" x14ac:dyDescent="0.25">
      <c r="A201" s="1">
        <v>4</v>
      </c>
      <c r="B201" s="22"/>
      <c r="C201" s="51" t="e">
        <f t="shared" si="196"/>
        <v>#N/A</v>
      </c>
      <c r="D201" s="2" t="e">
        <f t="shared" si="197"/>
        <v>#N/A</v>
      </c>
      <c r="E201" s="1" t="e">
        <f t="shared" si="198"/>
        <v>#N/A</v>
      </c>
      <c r="F201" s="10" t="e">
        <f t="shared" si="199"/>
        <v>#N/A</v>
      </c>
      <c r="G201" s="1" t="e">
        <f t="shared" si="200"/>
        <v>#N/A</v>
      </c>
      <c r="H201" s="1" t="e">
        <f t="shared" si="201"/>
        <v>#N/A</v>
      </c>
      <c r="I201" s="104" t="e">
        <f t="shared" si="202"/>
        <v>#N/A</v>
      </c>
    </row>
    <row r="202" spans="1:9" x14ac:dyDescent="0.25">
      <c r="A202" s="6">
        <v>5</v>
      </c>
      <c r="B202" s="22">
        <v>73</v>
      </c>
      <c r="C202" s="51">
        <f t="shared" si="196"/>
        <v>0</v>
      </c>
      <c r="D202" s="2">
        <f t="shared" si="197"/>
        <v>0</v>
      </c>
      <c r="E202" s="1">
        <f t="shared" si="198"/>
        <v>0</v>
      </c>
      <c r="F202" s="10">
        <f t="shared" si="199"/>
        <v>0</v>
      </c>
      <c r="G202" s="1" t="e">
        <f t="shared" si="200"/>
        <v>#REF!</v>
      </c>
      <c r="H202" s="1" t="e">
        <f t="shared" si="201"/>
        <v>#REF!</v>
      </c>
      <c r="I202" s="104" t="e">
        <f t="shared" si="202"/>
        <v>#REF!</v>
      </c>
    </row>
    <row r="203" spans="1:9" x14ac:dyDescent="0.25">
      <c r="A203" s="138">
        <v>6</v>
      </c>
      <c r="B203" s="149"/>
      <c r="C203" s="139" t="e">
        <f t="shared" si="196"/>
        <v>#N/A</v>
      </c>
      <c r="D203" s="140" t="e">
        <f t="shared" si="197"/>
        <v>#N/A</v>
      </c>
      <c r="E203" s="138" t="e">
        <f t="shared" si="198"/>
        <v>#N/A</v>
      </c>
      <c r="F203" s="141" t="e">
        <f t="shared" si="199"/>
        <v>#N/A</v>
      </c>
      <c r="G203" s="138" t="e">
        <f t="shared" si="200"/>
        <v>#N/A</v>
      </c>
      <c r="H203" s="138" t="e">
        <f t="shared" si="201"/>
        <v>#N/A</v>
      </c>
      <c r="I203" s="142" t="e">
        <f t="shared" si="202"/>
        <v>#N/A</v>
      </c>
    </row>
    <row r="204" spans="1:9" x14ac:dyDescent="0.25">
      <c r="A204" s="1"/>
      <c r="B204" s="19"/>
      <c r="C204" s="244" t="s">
        <v>23</v>
      </c>
      <c r="D204" s="244"/>
      <c r="E204" s="244"/>
      <c r="F204" s="244"/>
      <c r="G204" s="244"/>
      <c r="H204" s="244"/>
      <c r="I204" s="245"/>
    </row>
    <row r="205" spans="1:9" x14ac:dyDescent="0.25">
      <c r="A205" s="1">
        <v>1</v>
      </c>
      <c r="B205" s="5">
        <v>74</v>
      </c>
      <c r="C205" s="51">
        <f t="shared" ref="C205:C210" si="203">VLOOKUP($B205,_TAB1,2,FALSE)</f>
        <v>0</v>
      </c>
      <c r="D205" s="2">
        <f t="shared" ref="D205:D210" si="204">VLOOKUP($B205,_TAB1,3,FALSE)</f>
        <v>0</v>
      </c>
      <c r="E205" s="1">
        <f t="shared" ref="E205:E210" si="205">VLOOKUP($B205,_TAB1,4,FALSE)</f>
        <v>0</v>
      </c>
      <c r="F205" s="10">
        <f t="shared" ref="F205:F210" si="206">VLOOKUP($B205,_TAB1,5,FALSE)</f>
        <v>0</v>
      </c>
      <c r="G205" s="1" t="e">
        <f t="shared" ref="G205:G210" si="207">VLOOKUP($B205,_TAB1,10,FALSE)</f>
        <v>#REF!</v>
      </c>
      <c r="H205" s="1" t="e">
        <f t="shared" ref="H205:H210" si="208">VLOOKUP($B205,_TAB1,13,FALSE)</f>
        <v>#REF!</v>
      </c>
      <c r="I205" s="104" t="e">
        <f t="shared" ref="I205:I210" si="209">VLOOKUP($B205,_TAB1,14,FALSE)</f>
        <v>#REF!</v>
      </c>
    </row>
    <row r="206" spans="1:9" x14ac:dyDescent="0.25">
      <c r="A206" s="1">
        <v>2</v>
      </c>
      <c r="B206" s="5"/>
      <c r="C206" s="51" t="e">
        <f t="shared" si="203"/>
        <v>#N/A</v>
      </c>
      <c r="D206" s="2" t="e">
        <f t="shared" si="204"/>
        <v>#N/A</v>
      </c>
      <c r="E206" s="1" t="e">
        <f t="shared" si="205"/>
        <v>#N/A</v>
      </c>
      <c r="F206" s="10" t="e">
        <f t="shared" si="206"/>
        <v>#N/A</v>
      </c>
      <c r="G206" s="1" t="e">
        <f t="shared" si="207"/>
        <v>#N/A</v>
      </c>
      <c r="H206" s="1" t="e">
        <f t="shared" si="208"/>
        <v>#N/A</v>
      </c>
      <c r="I206" s="104" t="e">
        <f t="shared" si="209"/>
        <v>#N/A</v>
      </c>
    </row>
    <row r="207" spans="1:9" x14ac:dyDescent="0.25">
      <c r="A207" s="1">
        <v>3</v>
      </c>
      <c r="B207" s="5">
        <v>76</v>
      </c>
      <c r="C207" s="51">
        <f t="shared" si="203"/>
        <v>0</v>
      </c>
      <c r="D207" s="2">
        <f t="shared" si="204"/>
        <v>0</v>
      </c>
      <c r="E207" s="1">
        <f t="shared" si="205"/>
        <v>0</v>
      </c>
      <c r="F207" s="10">
        <f t="shared" si="206"/>
        <v>0</v>
      </c>
      <c r="G207" s="1" t="e">
        <f t="shared" si="207"/>
        <v>#REF!</v>
      </c>
      <c r="H207" s="1" t="e">
        <f t="shared" si="208"/>
        <v>#REF!</v>
      </c>
      <c r="I207" s="104" t="e">
        <f t="shared" si="209"/>
        <v>#REF!</v>
      </c>
    </row>
    <row r="208" spans="1:9" x14ac:dyDescent="0.25">
      <c r="A208" s="1">
        <v>4</v>
      </c>
      <c r="B208" s="5"/>
      <c r="C208" s="51" t="e">
        <f t="shared" si="203"/>
        <v>#N/A</v>
      </c>
      <c r="D208" s="2" t="e">
        <f t="shared" si="204"/>
        <v>#N/A</v>
      </c>
      <c r="E208" s="1" t="e">
        <f t="shared" si="205"/>
        <v>#N/A</v>
      </c>
      <c r="F208" s="10" t="e">
        <f t="shared" si="206"/>
        <v>#N/A</v>
      </c>
      <c r="G208" s="1" t="e">
        <f t="shared" si="207"/>
        <v>#N/A</v>
      </c>
      <c r="H208" s="1" t="e">
        <f t="shared" si="208"/>
        <v>#N/A</v>
      </c>
      <c r="I208" s="104" t="e">
        <f t="shared" si="209"/>
        <v>#N/A</v>
      </c>
    </row>
    <row r="209" spans="1:9" x14ac:dyDescent="0.25">
      <c r="A209" s="6">
        <v>5</v>
      </c>
      <c r="B209" s="5">
        <v>79</v>
      </c>
      <c r="C209" s="51">
        <f t="shared" si="203"/>
        <v>0</v>
      </c>
      <c r="D209" s="2">
        <f t="shared" si="204"/>
        <v>0</v>
      </c>
      <c r="E209" s="1">
        <f t="shared" si="205"/>
        <v>0</v>
      </c>
      <c r="F209" s="10">
        <f t="shared" si="206"/>
        <v>0</v>
      </c>
      <c r="G209" s="1" t="e">
        <f t="shared" si="207"/>
        <v>#REF!</v>
      </c>
      <c r="H209" s="1" t="e">
        <f t="shared" si="208"/>
        <v>#REF!</v>
      </c>
      <c r="I209" s="104" t="e">
        <f t="shared" si="209"/>
        <v>#REF!</v>
      </c>
    </row>
    <row r="210" spans="1:9" x14ac:dyDescent="0.25">
      <c r="A210" s="138">
        <v>6</v>
      </c>
      <c r="B210" s="149"/>
      <c r="C210" s="139" t="e">
        <f t="shared" si="203"/>
        <v>#N/A</v>
      </c>
      <c r="D210" s="140" t="e">
        <f t="shared" si="204"/>
        <v>#N/A</v>
      </c>
      <c r="E210" s="138" t="e">
        <f t="shared" si="205"/>
        <v>#N/A</v>
      </c>
      <c r="F210" s="141" t="e">
        <f t="shared" si="206"/>
        <v>#N/A</v>
      </c>
      <c r="G210" s="138" t="e">
        <f t="shared" si="207"/>
        <v>#N/A</v>
      </c>
      <c r="H210" s="138" t="e">
        <f t="shared" si="208"/>
        <v>#N/A</v>
      </c>
      <c r="I210" s="142" t="e">
        <f t="shared" si="209"/>
        <v>#N/A</v>
      </c>
    </row>
    <row r="211" spans="1:9" x14ac:dyDescent="0.25">
      <c r="A211" s="1"/>
      <c r="B211" s="19"/>
      <c r="C211" s="244" t="s">
        <v>24</v>
      </c>
      <c r="D211" s="244"/>
      <c r="E211" s="244"/>
      <c r="F211" s="244"/>
      <c r="G211" s="244"/>
      <c r="H211" s="244"/>
      <c r="I211" s="245"/>
    </row>
    <row r="212" spans="1:9" x14ac:dyDescent="0.25">
      <c r="A212" s="1">
        <v>1</v>
      </c>
      <c r="B212" s="5">
        <v>2</v>
      </c>
      <c r="C212" s="51">
        <f t="shared" ref="C212:C217" si="210">VLOOKUP($B212,_TAB1,2,FALSE)</f>
        <v>0</v>
      </c>
      <c r="D212" s="2">
        <f t="shared" ref="D212:D217" si="211">VLOOKUP($B212,_TAB1,3,FALSE)</f>
        <v>0</v>
      </c>
      <c r="E212" s="1">
        <f t="shared" ref="E212:E217" si="212">VLOOKUP($B212,_TAB1,4,FALSE)</f>
        <v>0</v>
      </c>
      <c r="F212" s="10">
        <f t="shared" ref="F212:F217" si="213">VLOOKUP($B212,_TAB1,5,FALSE)</f>
        <v>0</v>
      </c>
      <c r="G212" s="1" t="e">
        <f t="shared" ref="G212:G217" si="214">VLOOKUP($B212,_TAB1,10,FALSE)</f>
        <v>#REF!</v>
      </c>
      <c r="H212" s="1" t="e">
        <f t="shared" ref="H212:H217" si="215">VLOOKUP($B212,_TAB1,13,FALSE)</f>
        <v>#REF!</v>
      </c>
      <c r="I212" s="104" t="e">
        <f t="shared" ref="I212:I217" si="216">VLOOKUP($B212,_TAB1,14,FALSE)</f>
        <v>#REF!</v>
      </c>
    </row>
    <row r="213" spans="1:9" x14ac:dyDescent="0.25">
      <c r="A213" s="1">
        <v>2</v>
      </c>
      <c r="B213" s="5">
        <v>6</v>
      </c>
      <c r="C213" s="51">
        <f t="shared" si="210"/>
        <v>0</v>
      </c>
      <c r="D213" s="2">
        <f t="shared" si="211"/>
        <v>0</v>
      </c>
      <c r="E213" s="1">
        <f t="shared" si="212"/>
        <v>0</v>
      </c>
      <c r="F213" s="10">
        <f t="shared" si="213"/>
        <v>0</v>
      </c>
      <c r="G213" s="1" t="e">
        <f t="shared" si="214"/>
        <v>#REF!</v>
      </c>
      <c r="H213" s="1" t="e">
        <f t="shared" si="215"/>
        <v>#REF!</v>
      </c>
      <c r="I213" s="104" t="e">
        <f t="shared" si="216"/>
        <v>#REF!</v>
      </c>
    </row>
    <row r="214" spans="1:9" x14ac:dyDescent="0.25">
      <c r="A214" s="1">
        <v>3</v>
      </c>
      <c r="B214" s="5">
        <v>16</v>
      </c>
      <c r="C214" s="51">
        <f t="shared" si="210"/>
        <v>0</v>
      </c>
      <c r="D214" s="2">
        <f t="shared" si="211"/>
        <v>0</v>
      </c>
      <c r="E214" s="1">
        <f t="shared" si="212"/>
        <v>0</v>
      </c>
      <c r="F214" s="10">
        <f t="shared" si="213"/>
        <v>0</v>
      </c>
      <c r="G214" s="1" t="e">
        <f t="shared" si="214"/>
        <v>#REF!</v>
      </c>
      <c r="H214" s="1" t="e">
        <f t="shared" si="215"/>
        <v>#REF!</v>
      </c>
      <c r="I214" s="104" t="e">
        <f t="shared" si="216"/>
        <v>#REF!</v>
      </c>
    </row>
    <row r="215" spans="1:9" x14ac:dyDescent="0.25">
      <c r="A215" s="1">
        <v>4</v>
      </c>
      <c r="B215" s="22"/>
      <c r="C215" s="51" t="e">
        <f t="shared" si="210"/>
        <v>#N/A</v>
      </c>
      <c r="D215" s="2" t="e">
        <f t="shared" si="211"/>
        <v>#N/A</v>
      </c>
      <c r="E215" s="1" t="e">
        <f t="shared" si="212"/>
        <v>#N/A</v>
      </c>
      <c r="F215" s="10" t="e">
        <f t="shared" si="213"/>
        <v>#N/A</v>
      </c>
      <c r="G215" s="1" t="e">
        <f t="shared" si="214"/>
        <v>#N/A</v>
      </c>
      <c r="H215" s="1" t="e">
        <f t="shared" si="215"/>
        <v>#N/A</v>
      </c>
      <c r="I215" s="104" t="e">
        <f t="shared" si="216"/>
        <v>#N/A</v>
      </c>
    </row>
    <row r="216" spans="1:9" x14ac:dyDescent="0.25">
      <c r="A216" s="6">
        <v>5</v>
      </c>
      <c r="B216" s="22">
        <v>99</v>
      </c>
      <c r="C216" s="51">
        <f t="shared" si="210"/>
        <v>0</v>
      </c>
      <c r="D216" s="2">
        <f t="shared" si="211"/>
        <v>0</v>
      </c>
      <c r="E216" s="1">
        <f t="shared" si="212"/>
        <v>0</v>
      </c>
      <c r="F216" s="10">
        <f t="shared" si="213"/>
        <v>0</v>
      </c>
      <c r="G216" s="1" t="e">
        <f t="shared" si="214"/>
        <v>#REF!</v>
      </c>
      <c r="H216" s="1" t="e">
        <f t="shared" si="215"/>
        <v>#REF!</v>
      </c>
      <c r="I216" s="104" t="e">
        <f t="shared" si="216"/>
        <v>#REF!</v>
      </c>
    </row>
    <row r="217" spans="1:9" x14ac:dyDescent="0.25">
      <c r="A217" s="138">
        <v>6</v>
      </c>
      <c r="B217" s="149"/>
      <c r="C217" s="139" t="e">
        <f t="shared" si="210"/>
        <v>#N/A</v>
      </c>
      <c r="D217" s="140" t="e">
        <f t="shared" si="211"/>
        <v>#N/A</v>
      </c>
      <c r="E217" s="138" t="e">
        <f t="shared" si="212"/>
        <v>#N/A</v>
      </c>
      <c r="F217" s="141" t="e">
        <f t="shared" si="213"/>
        <v>#N/A</v>
      </c>
      <c r="G217" s="138" t="e">
        <f t="shared" si="214"/>
        <v>#N/A</v>
      </c>
      <c r="H217" s="138" t="e">
        <f t="shared" si="215"/>
        <v>#N/A</v>
      </c>
      <c r="I217" s="142" t="e">
        <f t="shared" si="216"/>
        <v>#N/A</v>
      </c>
    </row>
    <row r="218" spans="1:9" x14ac:dyDescent="0.25">
      <c r="A218" s="1"/>
      <c r="B218" s="20"/>
      <c r="C218" s="244" t="s">
        <v>38</v>
      </c>
      <c r="D218" s="244"/>
      <c r="E218" s="244"/>
      <c r="F218" s="244"/>
      <c r="G218" s="244"/>
      <c r="H218" s="244"/>
      <c r="I218" s="245"/>
    </row>
    <row r="219" spans="1:9" x14ac:dyDescent="0.25">
      <c r="A219" s="1">
        <v>1</v>
      </c>
      <c r="B219" s="22"/>
      <c r="C219" s="51" t="e">
        <f t="shared" ref="C219:C224" si="217">VLOOKUP($B219,_TAB1,2,FALSE)</f>
        <v>#N/A</v>
      </c>
      <c r="D219" s="2" t="e">
        <f t="shared" ref="D219:D224" si="218">VLOOKUP($B219,_TAB1,3,FALSE)</f>
        <v>#N/A</v>
      </c>
      <c r="E219" s="1" t="e">
        <f t="shared" ref="E219:E224" si="219">VLOOKUP($B219,_TAB1,4,FALSE)</f>
        <v>#N/A</v>
      </c>
      <c r="F219" s="10" t="e">
        <f t="shared" ref="F219:F224" si="220">VLOOKUP($B219,_TAB1,5,FALSE)</f>
        <v>#N/A</v>
      </c>
      <c r="G219" s="1" t="e">
        <f t="shared" ref="G219:G224" si="221">VLOOKUP($B219,_TAB1,10,FALSE)</f>
        <v>#N/A</v>
      </c>
      <c r="H219" s="1" t="e">
        <f t="shared" ref="H219:H224" si="222">VLOOKUP($B219,_TAB1,13,FALSE)</f>
        <v>#N/A</v>
      </c>
      <c r="I219" s="104" t="e">
        <f t="shared" ref="I219:I224" si="223">VLOOKUP($B219,_TAB1,14,FALSE)</f>
        <v>#N/A</v>
      </c>
    </row>
    <row r="220" spans="1:9" x14ac:dyDescent="0.25">
      <c r="A220" s="1">
        <v>2</v>
      </c>
      <c r="B220" s="22"/>
      <c r="C220" s="51" t="e">
        <f t="shared" si="217"/>
        <v>#N/A</v>
      </c>
      <c r="D220" s="2" t="e">
        <f t="shared" si="218"/>
        <v>#N/A</v>
      </c>
      <c r="E220" s="1" t="e">
        <f t="shared" si="219"/>
        <v>#N/A</v>
      </c>
      <c r="F220" s="10" t="e">
        <f t="shared" si="220"/>
        <v>#N/A</v>
      </c>
      <c r="G220" s="1" t="e">
        <f t="shared" si="221"/>
        <v>#N/A</v>
      </c>
      <c r="H220" s="1" t="e">
        <f t="shared" si="222"/>
        <v>#N/A</v>
      </c>
      <c r="I220" s="104" t="e">
        <f t="shared" si="223"/>
        <v>#N/A</v>
      </c>
    </row>
    <row r="221" spans="1:9" x14ac:dyDescent="0.25">
      <c r="A221" s="1">
        <v>3</v>
      </c>
      <c r="B221" s="22"/>
      <c r="C221" s="51" t="e">
        <f t="shared" si="217"/>
        <v>#N/A</v>
      </c>
      <c r="D221" s="2" t="e">
        <f t="shared" si="218"/>
        <v>#N/A</v>
      </c>
      <c r="E221" s="1" t="e">
        <f t="shared" si="219"/>
        <v>#N/A</v>
      </c>
      <c r="F221" s="10" t="e">
        <f t="shared" si="220"/>
        <v>#N/A</v>
      </c>
      <c r="G221" s="1" t="e">
        <f t="shared" si="221"/>
        <v>#N/A</v>
      </c>
      <c r="H221" s="1" t="e">
        <f t="shared" si="222"/>
        <v>#N/A</v>
      </c>
      <c r="I221" s="104" t="e">
        <f t="shared" si="223"/>
        <v>#N/A</v>
      </c>
    </row>
    <row r="222" spans="1:9" x14ac:dyDescent="0.25">
      <c r="A222" s="1">
        <v>4</v>
      </c>
      <c r="B222" s="22"/>
      <c r="C222" s="51" t="e">
        <f t="shared" si="217"/>
        <v>#N/A</v>
      </c>
      <c r="D222" s="2" t="e">
        <f t="shared" si="218"/>
        <v>#N/A</v>
      </c>
      <c r="E222" s="1" t="e">
        <f t="shared" si="219"/>
        <v>#N/A</v>
      </c>
      <c r="F222" s="10" t="e">
        <f t="shared" si="220"/>
        <v>#N/A</v>
      </c>
      <c r="G222" s="1" t="e">
        <f t="shared" si="221"/>
        <v>#N/A</v>
      </c>
      <c r="H222" s="1" t="e">
        <f t="shared" si="222"/>
        <v>#N/A</v>
      </c>
      <c r="I222" s="104" t="e">
        <f t="shared" si="223"/>
        <v>#N/A</v>
      </c>
    </row>
    <row r="223" spans="1:9" x14ac:dyDescent="0.25">
      <c r="A223" s="6">
        <v>5</v>
      </c>
      <c r="B223" s="22"/>
      <c r="C223" s="51" t="e">
        <f t="shared" si="217"/>
        <v>#N/A</v>
      </c>
      <c r="D223" s="2" t="e">
        <f t="shared" si="218"/>
        <v>#N/A</v>
      </c>
      <c r="E223" s="1" t="e">
        <f t="shared" si="219"/>
        <v>#N/A</v>
      </c>
      <c r="F223" s="10" t="e">
        <f t="shared" si="220"/>
        <v>#N/A</v>
      </c>
      <c r="G223" s="1" t="e">
        <f t="shared" si="221"/>
        <v>#N/A</v>
      </c>
      <c r="H223" s="1" t="e">
        <f t="shared" si="222"/>
        <v>#N/A</v>
      </c>
      <c r="I223" s="104" t="e">
        <f t="shared" si="223"/>
        <v>#N/A</v>
      </c>
    </row>
    <row r="224" spans="1:9" x14ac:dyDescent="0.25">
      <c r="A224" s="138">
        <v>6</v>
      </c>
      <c r="B224" s="149"/>
      <c r="C224" s="139" t="e">
        <f t="shared" si="217"/>
        <v>#N/A</v>
      </c>
      <c r="D224" s="140" t="e">
        <f t="shared" si="218"/>
        <v>#N/A</v>
      </c>
      <c r="E224" s="138" t="e">
        <f t="shared" si="219"/>
        <v>#N/A</v>
      </c>
      <c r="F224" s="141" t="e">
        <f t="shared" si="220"/>
        <v>#N/A</v>
      </c>
      <c r="G224" s="138" t="e">
        <f t="shared" si="221"/>
        <v>#N/A</v>
      </c>
      <c r="H224" s="138" t="e">
        <f t="shared" si="222"/>
        <v>#N/A</v>
      </c>
      <c r="I224" s="142" t="e">
        <f t="shared" si="223"/>
        <v>#N/A</v>
      </c>
    </row>
    <row r="225" spans="1:9" x14ac:dyDescent="0.25">
      <c r="A225" s="1"/>
      <c r="B225" s="19"/>
      <c r="C225" s="244" t="s">
        <v>25</v>
      </c>
      <c r="D225" s="244"/>
      <c r="E225" s="244"/>
      <c r="F225" s="244"/>
      <c r="G225" s="244"/>
      <c r="H225" s="244"/>
      <c r="I225" s="245"/>
    </row>
    <row r="226" spans="1:9" x14ac:dyDescent="0.25">
      <c r="A226" s="1">
        <v>1</v>
      </c>
      <c r="B226" s="22"/>
      <c r="C226" s="51" t="e">
        <f t="shared" ref="C226:C231" si="224">VLOOKUP($B226,_TAB1,2,FALSE)</f>
        <v>#N/A</v>
      </c>
      <c r="D226" s="2" t="e">
        <f t="shared" ref="D226:D231" si="225">VLOOKUP($B226,_TAB1,3,FALSE)</f>
        <v>#N/A</v>
      </c>
      <c r="E226" s="1" t="e">
        <f t="shared" ref="E226:E231" si="226">VLOOKUP($B226,_TAB1,4,FALSE)</f>
        <v>#N/A</v>
      </c>
      <c r="F226" s="10" t="e">
        <f t="shared" ref="F226:F231" si="227">VLOOKUP($B226,_TAB1,5,FALSE)</f>
        <v>#N/A</v>
      </c>
      <c r="G226" s="1" t="e">
        <f t="shared" ref="G226:G231" si="228">VLOOKUP($B226,_TAB1,10,FALSE)</f>
        <v>#N/A</v>
      </c>
      <c r="H226" s="1" t="e">
        <f t="shared" ref="H226:H231" si="229">VLOOKUP($B226,_TAB1,13,FALSE)</f>
        <v>#N/A</v>
      </c>
      <c r="I226" s="104" t="e">
        <f t="shared" ref="I226:I231" si="230">VLOOKUP($B226,_TAB1,14,FALSE)</f>
        <v>#N/A</v>
      </c>
    </row>
    <row r="227" spans="1:9" x14ac:dyDescent="0.25">
      <c r="A227" s="1">
        <v>2</v>
      </c>
      <c r="B227" s="22"/>
      <c r="C227" s="51" t="e">
        <f t="shared" si="224"/>
        <v>#N/A</v>
      </c>
      <c r="D227" s="2" t="e">
        <f t="shared" si="225"/>
        <v>#N/A</v>
      </c>
      <c r="E227" s="1" t="e">
        <f t="shared" si="226"/>
        <v>#N/A</v>
      </c>
      <c r="F227" s="10" t="e">
        <f t="shared" si="227"/>
        <v>#N/A</v>
      </c>
      <c r="G227" s="1" t="e">
        <f t="shared" si="228"/>
        <v>#N/A</v>
      </c>
      <c r="H227" s="1" t="e">
        <f t="shared" si="229"/>
        <v>#N/A</v>
      </c>
      <c r="I227" s="104" t="e">
        <f t="shared" si="230"/>
        <v>#N/A</v>
      </c>
    </row>
    <row r="228" spans="1:9" x14ac:dyDescent="0.25">
      <c r="A228" s="1">
        <v>3</v>
      </c>
      <c r="B228" s="22"/>
      <c r="C228" s="51" t="e">
        <f t="shared" si="224"/>
        <v>#N/A</v>
      </c>
      <c r="D228" s="2" t="e">
        <f t="shared" si="225"/>
        <v>#N/A</v>
      </c>
      <c r="E228" s="1" t="e">
        <f t="shared" si="226"/>
        <v>#N/A</v>
      </c>
      <c r="F228" s="10" t="e">
        <f t="shared" si="227"/>
        <v>#N/A</v>
      </c>
      <c r="G228" s="1" t="e">
        <f t="shared" si="228"/>
        <v>#N/A</v>
      </c>
      <c r="H228" s="1" t="e">
        <f t="shared" si="229"/>
        <v>#N/A</v>
      </c>
      <c r="I228" s="104" t="e">
        <f t="shared" si="230"/>
        <v>#N/A</v>
      </c>
    </row>
    <row r="229" spans="1:9" x14ac:dyDescent="0.25">
      <c r="A229" s="1">
        <v>4</v>
      </c>
      <c r="B229" s="22"/>
      <c r="C229" s="51" t="e">
        <f t="shared" si="224"/>
        <v>#N/A</v>
      </c>
      <c r="D229" s="2" t="e">
        <f t="shared" si="225"/>
        <v>#N/A</v>
      </c>
      <c r="E229" s="1" t="e">
        <f t="shared" si="226"/>
        <v>#N/A</v>
      </c>
      <c r="F229" s="10" t="e">
        <f t="shared" si="227"/>
        <v>#N/A</v>
      </c>
      <c r="G229" s="1" t="e">
        <f t="shared" si="228"/>
        <v>#N/A</v>
      </c>
      <c r="H229" s="1" t="e">
        <f t="shared" si="229"/>
        <v>#N/A</v>
      </c>
      <c r="I229" s="104" t="e">
        <f t="shared" si="230"/>
        <v>#N/A</v>
      </c>
    </row>
    <row r="230" spans="1:9" x14ac:dyDescent="0.25">
      <c r="A230" s="6">
        <v>5</v>
      </c>
      <c r="B230" s="22"/>
      <c r="C230" s="51" t="e">
        <f t="shared" si="224"/>
        <v>#N/A</v>
      </c>
      <c r="D230" s="2" t="e">
        <f t="shared" si="225"/>
        <v>#N/A</v>
      </c>
      <c r="E230" s="1" t="e">
        <f t="shared" si="226"/>
        <v>#N/A</v>
      </c>
      <c r="F230" s="10" t="e">
        <f t="shared" si="227"/>
        <v>#N/A</v>
      </c>
      <c r="G230" s="1" t="e">
        <f t="shared" si="228"/>
        <v>#N/A</v>
      </c>
      <c r="H230" s="1" t="e">
        <f t="shared" si="229"/>
        <v>#N/A</v>
      </c>
      <c r="I230" s="104" t="e">
        <f t="shared" si="230"/>
        <v>#N/A</v>
      </c>
    </row>
    <row r="231" spans="1:9" x14ac:dyDescent="0.25">
      <c r="A231" s="138">
        <v>6</v>
      </c>
      <c r="B231" s="149"/>
      <c r="C231" s="139" t="e">
        <f t="shared" si="224"/>
        <v>#N/A</v>
      </c>
      <c r="D231" s="140" t="e">
        <f t="shared" si="225"/>
        <v>#N/A</v>
      </c>
      <c r="E231" s="138" t="e">
        <f t="shared" si="226"/>
        <v>#N/A</v>
      </c>
      <c r="F231" s="141" t="e">
        <f t="shared" si="227"/>
        <v>#N/A</v>
      </c>
      <c r="G231" s="138" t="e">
        <f t="shared" si="228"/>
        <v>#N/A</v>
      </c>
      <c r="H231" s="138" t="e">
        <f t="shared" si="229"/>
        <v>#N/A</v>
      </c>
      <c r="I231" s="142" t="e">
        <f t="shared" si="230"/>
        <v>#N/A</v>
      </c>
    </row>
    <row r="232" spans="1:9" x14ac:dyDescent="0.25">
      <c r="A232" s="1"/>
      <c r="B232" s="19"/>
      <c r="C232" s="244" t="s">
        <v>48</v>
      </c>
      <c r="D232" s="244"/>
      <c r="E232" s="244"/>
      <c r="F232" s="244"/>
      <c r="G232" s="244"/>
      <c r="H232" s="244"/>
      <c r="I232" s="245"/>
    </row>
    <row r="233" spans="1:9" x14ac:dyDescent="0.25">
      <c r="A233" s="1">
        <v>1</v>
      </c>
      <c r="B233" s="22"/>
      <c r="C233" s="51" t="e">
        <f t="shared" ref="C233:C238" si="231">VLOOKUP($B233,_TAB1,2,FALSE)</f>
        <v>#N/A</v>
      </c>
      <c r="D233" s="2" t="e">
        <f t="shared" ref="D233:D238" si="232">VLOOKUP($B233,_TAB1,3,FALSE)</f>
        <v>#N/A</v>
      </c>
      <c r="E233" s="1" t="e">
        <f t="shared" ref="E233:E238" si="233">VLOOKUP($B233,_TAB1,4,FALSE)</f>
        <v>#N/A</v>
      </c>
      <c r="F233" s="10" t="e">
        <f t="shared" ref="F233:F238" si="234">VLOOKUP($B233,_TAB1,5,FALSE)</f>
        <v>#N/A</v>
      </c>
      <c r="G233" s="1" t="e">
        <f t="shared" ref="G233:G238" si="235">VLOOKUP($B233,_TAB1,10,FALSE)</f>
        <v>#N/A</v>
      </c>
      <c r="H233" s="1" t="e">
        <f t="shared" ref="H233:H238" si="236">VLOOKUP($B233,_TAB1,13,FALSE)</f>
        <v>#N/A</v>
      </c>
      <c r="I233" s="104" t="e">
        <f t="shared" ref="I233:I238" si="237">VLOOKUP($B233,_TAB1,14,FALSE)</f>
        <v>#N/A</v>
      </c>
    </row>
    <row r="234" spans="1:9" x14ac:dyDescent="0.25">
      <c r="A234" s="1">
        <v>2</v>
      </c>
      <c r="B234" s="22"/>
      <c r="C234" s="51" t="e">
        <f t="shared" si="231"/>
        <v>#N/A</v>
      </c>
      <c r="D234" s="2" t="e">
        <f t="shared" si="232"/>
        <v>#N/A</v>
      </c>
      <c r="E234" s="1" t="e">
        <f t="shared" si="233"/>
        <v>#N/A</v>
      </c>
      <c r="F234" s="10" t="e">
        <f t="shared" si="234"/>
        <v>#N/A</v>
      </c>
      <c r="G234" s="1" t="e">
        <f t="shared" si="235"/>
        <v>#N/A</v>
      </c>
      <c r="H234" s="1" t="e">
        <f t="shared" si="236"/>
        <v>#N/A</v>
      </c>
      <c r="I234" s="104" t="e">
        <f t="shared" si="237"/>
        <v>#N/A</v>
      </c>
    </row>
    <row r="235" spans="1:9" x14ac:dyDescent="0.25">
      <c r="A235" s="1">
        <v>3</v>
      </c>
      <c r="B235" s="22"/>
      <c r="C235" s="51" t="e">
        <f t="shared" si="231"/>
        <v>#N/A</v>
      </c>
      <c r="D235" s="2" t="e">
        <f t="shared" si="232"/>
        <v>#N/A</v>
      </c>
      <c r="E235" s="1" t="e">
        <f t="shared" si="233"/>
        <v>#N/A</v>
      </c>
      <c r="F235" s="10" t="e">
        <f t="shared" si="234"/>
        <v>#N/A</v>
      </c>
      <c r="G235" s="1" t="e">
        <f t="shared" si="235"/>
        <v>#N/A</v>
      </c>
      <c r="H235" s="1" t="e">
        <f t="shared" si="236"/>
        <v>#N/A</v>
      </c>
      <c r="I235" s="104" t="e">
        <f t="shared" si="237"/>
        <v>#N/A</v>
      </c>
    </row>
    <row r="236" spans="1:9" x14ac:dyDescent="0.25">
      <c r="A236" s="1">
        <v>4</v>
      </c>
      <c r="B236" s="22"/>
      <c r="C236" s="51" t="e">
        <f t="shared" si="231"/>
        <v>#N/A</v>
      </c>
      <c r="D236" s="2" t="e">
        <f t="shared" si="232"/>
        <v>#N/A</v>
      </c>
      <c r="E236" s="1" t="e">
        <f t="shared" si="233"/>
        <v>#N/A</v>
      </c>
      <c r="F236" s="10" t="e">
        <f t="shared" si="234"/>
        <v>#N/A</v>
      </c>
      <c r="G236" s="1" t="e">
        <f t="shared" si="235"/>
        <v>#N/A</v>
      </c>
      <c r="H236" s="1" t="e">
        <f t="shared" si="236"/>
        <v>#N/A</v>
      </c>
      <c r="I236" s="104" t="e">
        <f t="shared" si="237"/>
        <v>#N/A</v>
      </c>
    </row>
    <row r="237" spans="1:9" x14ac:dyDescent="0.25">
      <c r="A237" s="6">
        <v>5</v>
      </c>
      <c r="B237" s="22"/>
      <c r="C237" s="51" t="e">
        <f t="shared" si="231"/>
        <v>#N/A</v>
      </c>
      <c r="D237" s="2" t="e">
        <f t="shared" si="232"/>
        <v>#N/A</v>
      </c>
      <c r="E237" s="1" t="e">
        <f t="shared" si="233"/>
        <v>#N/A</v>
      </c>
      <c r="F237" s="10" t="e">
        <f t="shared" si="234"/>
        <v>#N/A</v>
      </c>
      <c r="G237" s="1" t="e">
        <f t="shared" si="235"/>
        <v>#N/A</v>
      </c>
      <c r="H237" s="1" t="e">
        <f t="shared" si="236"/>
        <v>#N/A</v>
      </c>
      <c r="I237" s="104" t="e">
        <f t="shared" si="237"/>
        <v>#N/A</v>
      </c>
    </row>
    <row r="238" spans="1:9" x14ac:dyDescent="0.25">
      <c r="A238" s="138">
        <v>6</v>
      </c>
      <c r="B238" s="149"/>
      <c r="C238" s="139" t="e">
        <f t="shared" si="231"/>
        <v>#N/A</v>
      </c>
      <c r="D238" s="148" t="e">
        <f t="shared" si="232"/>
        <v>#N/A</v>
      </c>
      <c r="E238" s="138" t="e">
        <f t="shared" si="233"/>
        <v>#N/A</v>
      </c>
      <c r="F238" s="141" t="e">
        <f t="shared" si="234"/>
        <v>#N/A</v>
      </c>
      <c r="G238" s="138" t="e">
        <f t="shared" si="235"/>
        <v>#N/A</v>
      </c>
      <c r="H238" s="138" t="e">
        <f t="shared" si="236"/>
        <v>#N/A</v>
      </c>
      <c r="I238" s="142" t="e">
        <f t="shared" si="237"/>
        <v>#N/A</v>
      </c>
    </row>
    <row r="239" spans="1:9" x14ac:dyDescent="0.25">
      <c r="A239" s="1"/>
      <c r="B239" s="19"/>
      <c r="C239" s="244" t="s">
        <v>26</v>
      </c>
      <c r="D239" s="244"/>
      <c r="E239" s="244"/>
      <c r="F239" s="244"/>
      <c r="G239" s="244"/>
      <c r="H239" s="244"/>
      <c r="I239" s="245"/>
    </row>
    <row r="240" spans="1:9" x14ac:dyDescent="0.25">
      <c r="A240" s="1">
        <v>1</v>
      </c>
      <c r="B240" s="22"/>
      <c r="C240" s="51" t="e">
        <f t="shared" ref="C240:C245" si="238">VLOOKUP($B240,_TAB1,2,FALSE)</f>
        <v>#N/A</v>
      </c>
      <c r="D240" s="2" t="e">
        <f t="shared" ref="D240:D245" si="239">VLOOKUP($B240,_TAB1,3,FALSE)</f>
        <v>#N/A</v>
      </c>
      <c r="E240" s="1" t="e">
        <f t="shared" ref="E240:E245" si="240">VLOOKUP($B240,_TAB1,4,FALSE)</f>
        <v>#N/A</v>
      </c>
      <c r="F240" s="10" t="e">
        <f t="shared" ref="F240:F245" si="241">VLOOKUP($B240,_TAB1,5,FALSE)</f>
        <v>#N/A</v>
      </c>
      <c r="G240" s="1" t="e">
        <f t="shared" ref="G240:G245" si="242">VLOOKUP($B240,_TAB1,10,FALSE)</f>
        <v>#N/A</v>
      </c>
      <c r="H240" s="1" t="e">
        <f t="shared" ref="H240:H245" si="243">VLOOKUP($B240,_TAB1,13,FALSE)</f>
        <v>#N/A</v>
      </c>
      <c r="I240" s="104" t="e">
        <f t="shared" ref="I240:I245" si="244">VLOOKUP($B240,_TAB1,14,FALSE)</f>
        <v>#N/A</v>
      </c>
    </row>
    <row r="241" spans="1:9" x14ac:dyDescent="0.25">
      <c r="A241" s="1">
        <v>2</v>
      </c>
      <c r="B241" s="22"/>
      <c r="C241" s="51" t="e">
        <f t="shared" si="238"/>
        <v>#N/A</v>
      </c>
      <c r="D241" s="2" t="e">
        <f t="shared" si="239"/>
        <v>#N/A</v>
      </c>
      <c r="E241" s="1" t="e">
        <f t="shared" si="240"/>
        <v>#N/A</v>
      </c>
      <c r="F241" s="10" t="e">
        <f t="shared" si="241"/>
        <v>#N/A</v>
      </c>
      <c r="G241" s="1" t="e">
        <f t="shared" si="242"/>
        <v>#N/A</v>
      </c>
      <c r="H241" s="1" t="e">
        <f t="shared" si="243"/>
        <v>#N/A</v>
      </c>
      <c r="I241" s="104" t="e">
        <f t="shared" si="244"/>
        <v>#N/A</v>
      </c>
    </row>
    <row r="242" spans="1:9" x14ac:dyDescent="0.25">
      <c r="A242" s="1">
        <v>3</v>
      </c>
      <c r="B242" s="22"/>
      <c r="C242" s="51" t="e">
        <f t="shared" si="238"/>
        <v>#N/A</v>
      </c>
      <c r="D242" s="2" t="e">
        <f t="shared" si="239"/>
        <v>#N/A</v>
      </c>
      <c r="E242" s="1" t="e">
        <f t="shared" si="240"/>
        <v>#N/A</v>
      </c>
      <c r="F242" s="10" t="e">
        <f t="shared" si="241"/>
        <v>#N/A</v>
      </c>
      <c r="G242" s="1" t="e">
        <f t="shared" si="242"/>
        <v>#N/A</v>
      </c>
      <c r="H242" s="1" t="e">
        <f t="shared" si="243"/>
        <v>#N/A</v>
      </c>
      <c r="I242" s="104" t="e">
        <f t="shared" si="244"/>
        <v>#N/A</v>
      </c>
    </row>
    <row r="243" spans="1:9" x14ac:dyDescent="0.25">
      <c r="A243" s="1">
        <v>4</v>
      </c>
      <c r="B243" s="22"/>
      <c r="C243" s="51" t="e">
        <f t="shared" si="238"/>
        <v>#N/A</v>
      </c>
      <c r="D243" s="2" t="e">
        <f t="shared" si="239"/>
        <v>#N/A</v>
      </c>
      <c r="E243" s="1" t="e">
        <f t="shared" si="240"/>
        <v>#N/A</v>
      </c>
      <c r="F243" s="10" t="e">
        <f t="shared" si="241"/>
        <v>#N/A</v>
      </c>
      <c r="G243" s="1" t="e">
        <f t="shared" si="242"/>
        <v>#N/A</v>
      </c>
      <c r="H243" s="1" t="e">
        <f t="shared" si="243"/>
        <v>#N/A</v>
      </c>
      <c r="I243" s="104" t="e">
        <f t="shared" si="244"/>
        <v>#N/A</v>
      </c>
    </row>
    <row r="244" spans="1:9" x14ac:dyDescent="0.25">
      <c r="A244" s="6">
        <v>5</v>
      </c>
      <c r="B244" s="22"/>
      <c r="C244" s="51" t="e">
        <f t="shared" si="238"/>
        <v>#N/A</v>
      </c>
      <c r="D244" s="2" t="e">
        <f t="shared" si="239"/>
        <v>#N/A</v>
      </c>
      <c r="E244" s="1" t="e">
        <f t="shared" si="240"/>
        <v>#N/A</v>
      </c>
      <c r="F244" s="10" t="e">
        <f t="shared" si="241"/>
        <v>#N/A</v>
      </c>
      <c r="G244" s="1" t="e">
        <f t="shared" si="242"/>
        <v>#N/A</v>
      </c>
      <c r="H244" s="1" t="e">
        <f t="shared" si="243"/>
        <v>#N/A</v>
      </c>
      <c r="I244" s="104" t="e">
        <f t="shared" si="244"/>
        <v>#N/A</v>
      </c>
    </row>
    <row r="245" spans="1:9" x14ac:dyDescent="0.25">
      <c r="A245" s="138">
        <v>6</v>
      </c>
      <c r="B245" s="149"/>
      <c r="C245" s="139" t="e">
        <f t="shared" si="238"/>
        <v>#N/A</v>
      </c>
      <c r="D245" s="140" t="e">
        <f t="shared" si="239"/>
        <v>#N/A</v>
      </c>
      <c r="E245" s="138" t="e">
        <f t="shared" si="240"/>
        <v>#N/A</v>
      </c>
      <c r="F245" s="141" t="e">
        <f t="shared" si="241"/>
        <v>#N/A</v>
      </c>
      <c r="G245" s="138" t="e">
        <f t="shared" si="242"/>
        <v>#N/A</v>
      </c>
      <c r="H245" s="138" t="e">
        <f t="shared" si="243"/>
        <v>#N/A</v>
      </c>
      <c r="I245" s="142" t="e">
        <f t="shared" si="244"/>
        <v>#N/A</v>
      </c>
    </row>
    <row r="246" spans="1:9" x14ac:dyDescent="0.25">
      <c r="A246" s="1"/>
      <c r="B246" s="20"/>
      <c r="C246" s="244" t="s">
        <v>49</v>
      </c>
      <c r="D246" s="244"/>
      <c r="E246" s="244"/>
      <c r="F246" s="244"/>
      <c r="G246" s="244"/>
      <c r="H246" s="244"/>
      <c r="I246" s="245"/>
    </row>
    <row r="247" spans="1:9" x14ac:dyDescent="0.25">
      <c r="A247" s="1">
        <v>1</v>
      </c>
      <c r="B247" s="22"/>
      <c r="C247" s="51" t="e">
        <f t="shared" ref="C247:C252" si="245">VLOOKUP($B247,_TAB1,2,FALSE)</f>
        <v>#N/A</v>
      </c>
      <c r="D247" s="2" t="e">
        <f t="shared" ref="D247:D252" si="246">VLOOKUP($B247,_TAB1,3,FALSE)</f>
        <v>#N/A</v>
      </c>
      <c r="E247" s="1" t="e">
        <f t="shared" ref="E247:E252" si="247">VLOOKUP($B247,_TAB1,4,FALSE)</f>
        <v>#N/A</v>
      </c>
      <c r="F247" s="10" t="e">
        <f t="shared" ref="F247:F252" si="248">VLOOKUP($B247,_TAB1,5,FALSE)</f>
        <v>#N/A</v>
      </c>
      <c r="G247" s="1" t="e">
        <f t="shared" ref="G247:G252" si="249">VLOOKUP($B247,_TAB1,10,FALSE)</f>
        <v>#N/A</v>
      </c>
      <c r="H247" s="1" t="e">
        <f t="shared" ref="H247:H252" si="250">VLOOKUP($B247,_TAB1,13,FALSE)</f>
        <v>#N/A</v>
      </c>
      <c r="I247" s="104" t="e">
        <f t="shared" ref="I247:I252" si="251">VLOOKUP($B247,_TAB1,14,FALSE)</f>
        <v>#N/A</v>
      </c>
    </row>
    <row r="248" spans="1:9" x14ac:dyDescent="0.25">
      <c r="A248" s="1">
        <v>2</v>
      </c>
      <c r="B248" s="22"/>
      <c r="C248" s="51" t="e">
        <f t="shared" si="245"/>
        <v>#N/A</v>
      </c>
      <c r="D248" s="2" t="e">
        <f t="shared" si="246"/>
        <v>#N/A</v>
      </c>
      <c r="E248" s="1" t="e">
        <f t="shared" si="247"/>
        <v>#N/A</v>
      </c>
      <c r="F248" s="10" t="e">
        <f t="shared" si="248"/>
        <v>#N/A</v>
      </c>
      <c r="G248" s="1" t="e">
        <f t="shared" si="249"/>
        <v>#N/A</v>
      </c>
      <c r="H248" s="1" t="e">
        <f t="shared" si="250"/>
        <v>#N/A</v>
      </c>
      <c r="I248" s="104" t="e">
        <f t="shared" si="251"/>
        <v>#N/A</v>
      </c>
    </row>
    <row r="249" spans="1:9" x14ac:dyDescent="0.25">
      <c r="A249" s="1">
        <v>3</v>
      </c>
      <c r="B249" s="22"/>
      <c r="C249" s="51" t="e">
        <f t="shared" si="245"/>
        <v>#N/A</v>
      </c>
      <c r="D249" s="2" t="e">
        <f t="shared" si="246"/>
        <v>#N/A</v>
      </c>
      <c r="E249" s="1" t="e">
        <f t="shared" si="247"/>
        <v>#N/A</v>
      </c>
      <c r="F249" s="10" t="e">
        <f t="shared" si="248"/>
        <v>#N/A</v>
      </c>
      <c r="G249" s="1" t="e">
        <f t="shared" si="249"/>
        <v>#N/A</v>
      </c>
      <c r="H249" s="1" t="e">
        <f t="shared" si="250"/>
        <v>#N/A</v>
      </c>
      <c r="I249" s="104" t="e">
        <f t="shared" si="251"/>
        <v>#N/A</v>
      </c>
    </row>
    <row r="250" spans="1:9" x14ac:dyDescent="0.25">
      <c r="A250" s="1">
        <v>4</v>
      </c>
      <c r="B250" s="22"/>
      <c r="C250" s="51" t="e">
        <f t="shared" si="245"/>
        <v>#N/A</v>
      </c>
      <c r="D250" s="2" t="e">
        <f t="shared" si="246"/>
        <v>#N/A</v>
      </c>
      <c r="E250" s="1" t="e">
        <f t="shared" si="247"/>
        <v>#N/A</v>
      </c>
      <c r="F250" s="10" t="e">
        <f t="shared" si="248"/>
        <v>#N/A</v>
      </c>
      <c r="G250" s="1" t="e">
        <f t="shared" si="249"/>
        <v>#N/A</v>
      </c>
      <c r="H250" s="1" t="e">
        <f t="shared" si="250"/>
        <v>#N/A</v>
      </c>
      <c r="I250" s="104" t="e">
        <f t="shared" si="251"/>
        <v>#N/A</v>
      </c>
    </row>
    <row r="251" spans="1:9" x14ac:dyDescent="0.25">
      <c r="A251" s="6">
        <v>5</v>
      </c>
      <c r="B251" s="22"/>
      <c r="C251" s="51" t="e">
        <f t="shared" si="245"/>
        <v>#N/A</v>
      </c>
      <c r="D251" s="2" t="e">
        <f t="shared" si="246"/>
        <v>#N/A</v>
      </c>
      <c r="E251" s="1" t="e">
        <f t="shared" si="247"/>
        <v>#N/A</v>
      </c>
      <c r="F251" s="10" t="e">
        <f t="shared" si="248"/>
        <v>#N/A</v>
      </c>
      <c r="G251" s="1" t="e">
        <f t="shared" si="249"/>
        <v>#N/A</v>
      </c>
      <c r="H251" s="1" t="e">
        <f t="shared" si="250"/>
        <v>#N/A</v>
      </c>
      <c r="I251" s="104" t="e">
        <f t="shared" si="251"/>
        <v>#N/A</v>
      </c>
    </row>
    <row r="252" spans="1:9" x14ac:dyDescent="0.25">
      <c r="A252" s="138">
        <v>6</v>
      </c>
      <c r="B252" s="149"/>
      <c r="C252" s="139" t="e">
        <f t="shared" si="245"/>
        <v>#N/A</v>
      </c>
      <c r="D252" s="140" t="e">
        <f t="shared" si="246"/>
        <v>#N/A</v>
      </c>
      <c r="E252" s="138" t="e">
        <f t="shared" si="247"/>
        <v>#N/A</v>
      </c>
      <c r="F252" s="141" t="e">
        <f t="shared" si="248"/>
        <v>#N/A</v>
      </c>
      <c r="G252" s="138" t="e">
        <f t="shared" si="249"/>
        <v>#N/A</v>
      </c>
      <c r="H252" s="138" t="e">
        <f t="shared" si="250"/>
        <v>#N/A</v>
      </c>
      <c r="I252" s="142" t="e">
        <f t="shared" si="251"/>
        <v>#N/A</v>
      </c>
    </row>
    <row r="253" spans="1:9" x14ac:dyDescent="0.25">
      <c r="A253" s="1"/>
      <c r="B253" s="19"/>
      <c r="C253" s="244" t="s">
        <v>50</v>
      </c>
      <c r="D253" s="244"/>
      <c r="E253" s="244"/>
      <c r="F253" s="244"/>
      <c r="G253" s="244"/>
      <c r="H253" s="244"/>
      <c r="I253" s="245"/>
    </row>
    <row r="254" spans="1:9" x14ac:dyDescent="0.25">
      <c r="A254" s="1">
        <v>1</v>
      </c>
      <c r="B254" s="22"/>
      <c r="C254" s="51" t="e">
        <f t="shared" ref="C254:C308" si="252">VLOOKUP($B254,_TAB1,2,FALSE)</f>
        <v>#N/A</v>
      </c>
      <c r="D254" s="2" t="e">
        <f t="shared" ref="D254:D308" si="253">VLOOKUP($B254,_TAB1,3,FALSE)</f>
        <v>#N/A</v>
      </c>
      <c r="E254" s="1" t="e">
        <f t="shared" ref="E254:E308" si="254">VLOOKUP($B254,_TAB1,4,FALSE)</f>
        <v>#N/A</v>
      </c>
      <c r="F254" s="10" t="e">
        <f t="shared" ref="F254:F308" si="255">VLOOKUP($B254,_TAB1,5,FALSE)</f>
        <v>#N/A</v>
      </c>
      <c r="G254" s="1" t="e">
        <f t="shared" ref="G254:G308" si="256">VLOOKUP($B254,_TAB1,10,FALSE)</f>
        <v>#N/A</v>
      </c>
      <c r="H254" s="1" t="e">
        <f t="shared" ref="H254:H308" si="257">VLOOKUP($B254,_TAB1,13,FALSE)</f>
        <v>#N/A</v>
      </c>
      <c r="I254" s="104" t="e">
        <f t="shared" ref="I254:I308" si="258">VLOOKUP($B254,_TAB1,14,FALSE)</f>
        <v>#N/A</v>
      </c>
    </row>
    <row r="255" spans="1:9" x14ac:dyDescent="0.25">
      <c r="A255" s="1">
        <v>2</v>
      </c>
      <c r="B255" s="22"/>
      <c r="C255" s="51" t="e">
        <f t="shared" si="252"/>
        <v>#N/A</v>
      </c>
      <c r="D255" s="2" t="e">
        <f t="shared" si="253"/>
        <v>#N/A</v>
      </c>
      <c r="E255" s="1" t="e">
        <f t="shared" si="254"/>
        <v>#N/A</v>
      </c>
      <c r="F255" s="10" t="e">
        <f t="shared" si="255"/>
        <v>#N/A</v>
      </c>
      <c r="G255" s="1" t="e">
        <f t="shared" si="256"/>
        <v>#N/A</v>
      </c>
      <c r="H255" s="1" t="e">
        <f t="shared" si="257"/>
        <v>#N/A</v>
      </c>
      <c r="I255" s="104" t="e">
        <f t="shared" si="258"/>
        <v>#N/A</v>
      </c>
    </row>
    <row r="256" spans="1:9" x14ac:dyDescent="0.25">
      <c r="A256" s="1">
        <v>3</v>
      </c>
      <c r="B256" s="22"/>
      <c r="C256" s="51" t="e">
        <f t="shared" si="252"/>
        <v>#N/A</v>
      </c>
      <c r="D256" s="2" t="e">
        <f t="shared" si="253"/>
        <v>#N/A</v>
      </c>
      <c r="E256" s="1" t="e">
        <f t="shared" si="254"/>
        <v>#N/A</v>
      </c>
      <c r="F256" s="10" t="e">
        <f t="shared" si="255"/>
        <v>#N/A</v>
      </c>
      <c r="G256" s="1" t="e">
        <f t="shared" si="256"/>
        <v>#N/A</v>
      </c>
      <c r="H256" s="1" t="e">
        <f t="shared" si="257"/>
        <v>#N/A</v>
      </c>
      <c r="I256" s="104" t="e">
        <f t="shared" si="258"/>
        <v>#N/A</v>
      </c>
    </row>
    <row r="257" spans="1:9" x14ac:dyDescent="0.25">
      <c r="A257" s="1">
        <v>4</v>
      </c>
      <c r="B257" s="22"/>
      <c r="C257" s="51" t="e">
        <f t="shared" si="252"/>
        <v>#N/A</v>
      </c>
      <c r="D257" s="2" t="e">
        <f t="shared" si="253"/>
        <v>#N/A</v>
      </c>
      <c r="E257" s="1" t="e">
        <f t="shared" si="254"/>
        <v>#N/A</v>
      </c>
      <c r="F257" s="10" t="e">
        <f t="shared" si="255"/>
        <v>#N/A</v>
      </c>
      <c r="G257" s="1" t="e">
        <f t="shared" si="256"/>
        <v>#N/A</v>
      </c>
      <c r="H257" s="1" t="e">
        <f t="shared" si="257"/>
        <v>#N/A</v>
      </c>
      <c r="I257" s="104" t="e">
        <f t="shared" si="258"/>
        <v>#N/A</v>
      </c>
    </row>
    <row r="258" spans="1:9" x14ac:dyDescent="0.25">
      <c r="A258" s="6">
        <v>5</v>
      </c>
      <c r="B258" s="22"/>
      <c r="C258" s="51" t="e">
        <f t="shared" si="252"/>
        <v>#N/A</v>
      </c>
      <c r="D258" s="2" t="e">
        <f t="shared" si="253"/>
        <v>#N/A</v>
      </c>
      <c r="E258" s="1" t="e">
        <f t="shared" si="254"/>
        <v>#N/A</v>
      </c>
      <c r="F258" s="10" t="e">
        <f t="shared" si="255"/>
        <v>#N/A</v>
      </c>
      <c r="G258" s="1" t="e">
        <f t="shared" si="256"/>
        <v>#N/A</v>
      </c>
      <c r="H258" s="1" t="e">
        <f t="shared" si="257"/>
        <v>#N/A</v>
      </c>
      <c r="I258" s="104" t="e">
        <f t="shared" si="258"/>
        <v>#N/A</v>
      </c>
    </row>
    <row r="259" spans="1:9" x14ac:dyDescent="0.25">
      <c r="A259" s="138">
        <v>6</v>
      </c>
      <c r="B259" s="138"/>
      <c r="C259" s="139" t="e">
        <f t="shared" si="252"/>
        <v>#N/A</v>
      </c>
      <c r="D259" s="140" t="e">
        <f t="shared" si="253"/>
        <v>#N/A</v>
      </c>
      <c r="E259" s="138" t="e">
        <f t="shared" si="254"/>
        <v>#N/A</v>
      </c>
      <c r="F259" s="141" t="e">
        <f t="shared" si="255"/>
        <v>#N/A</v>
      </c>
      <c r="G259" s="138" t="e">
        <f t="shared" si="256"/>
        <v>#N/A</v>
      </c>
      <c r="H259" s="138" t="e">
        <f t="shared" si="257"/>
        <v>#N/A</v>
      </c>
      <c r="I259" s="142" t="e">
        <f t="shared" si="258"/>
        <v>#N/A</v>
      </c>
    </row>
    <row r="260" spans="1:9" x14ac:dyDescent="0.25">
      <c r="A260" s="1"/>
      <c r="B260" s="19"/>
      <c r="C260" s="244" t="s">
        <v>51</v>
      </c>
      <c r="D260" s="244"/>
      <c r="E260" s="244"/>
      <c r="F260" s="244"/>
      <c r="G260" s="244"/>
      <c r="H260" s="244"/>
      <c r="I260" s="245"/>
    </row>
    <row r="261" spans="1:9" x14ac:dyDescent="0.25">
      <c r="A261" s="1">
        <v>1</v>
      </c>
      <c r="B261" s="22"/>
      <c r="C261" s="51" t="e">
        <f t="shared" si="252"/>
        <v>#N/A</v>
      </c>
      <c r="D261" s="2" t="e">
        <f t="shared" si="253"/>
        <v>#N/A</v>
      </c>
      <c r="E261" s="1" t="e">
        <f t="shared" si="254"/>
        <v>#N/A</v>
      </c>
      <c r="F261" s="10" t="e">
        <f t="shared" si="255"/>
        <v>#N/A</v>
      </c>
      <c r="G261" s="1" t="e">
        <f t="shared" si="256"/>
        <v>#N/A</v>
      </c>
      <c r="H261" s="1" t="e">
        <f t="shared" si="257"/>
        <v>#N/A</v>
      </c>
      <c r="I261" s="104" t="e">
        <f t="shared" si="258"/>
        <v>#N/A</v>
      </c>
    </row>
    <row r="262" spans="1:9" x14ac:dyDescent="0.25">
      <c r="A262" s="1">
        <v>2</v>
      </c>
      <c r="B262" s="22"/>
      <c r="C262" s="51" t="e">
        <f t="shared" si="252"/>
        <v>#N/A</v>
      </c>
      <c r="D262" s="2" t="e">
        <f t="shared" si="253"/>
        <v>#N/A</v>
      </c>
      <c r="E262" s="1" t="e">
        <f t="shared" si="254"/>
        <v>#N/A</v>
      </c>
      <c r="F262" s="10" t="e">
        <f t="shared" si="255"/>
        <v>#N/A</v>
      </c>
      <c r="G262" s="1" t="e">
        <f t="shared" si="256"/>
        <v>#N/A</v>
      </c>
      <c r="H262" s="1" t="e">
        <f t="shared" si="257"/>
        <v>#N/A</v>
      </c>
      <c r="I262" s="104" t="e">
        <f t="shared" si="258"/>
        <v>#N/A</v>
      </c>
    </row>
    <row r="263" spans="1:9" x14ac:dyDescent="0.25">
      <c r="A263" s="1">
        <v>3</v>
      </c>
      <c r="B263" s="22"/>
      <c r="C263" s="51" t="e">
        <f t="shared" si="252"/>
        <v>#N/A</v>
      </c>
      <c r="D263" s="2" t="e">
        <f t="shared" si="253"/>
        <v>#N/A</v>
      </c>
      <c r="E263" s="1" t="e">
        <f t="shared" si="254"/>
        <v>#N/A</v>
      </c>
      <c r="F263" s="10" t="e">
        <f t="shared" si="255"/>
        <v>#N/A</v>
      </c>
      <c r="G263" s="1" t="e">
        <f t="shared" si="256"/>
        <v>#N/A</v>
      </c>
      <c r="H263" s="1" t="e">
        <f t="shared" si="257"/>
        <v>#N/A</v>
      </c>
      <c r="I263" s="104" t="e">
        <f t="shared" si="258"/>
        <v>#N/A</v>
      </c>
    </row>
    <row r="264" spans="1:9" x14ac:dyDescent="0.25">
      <c r="A264" s="1">
        <v>4</v>
      </c>
      <c r="B264" s="22"/>
      <c r="C264" s="51" t="e">
        <f t="shared" si="252"/>
        <v>#N/A</v>
      </c>
      <c r="D264" s="2" t="e">
        <f t="shared" si="253"/>
        <v>#N/A</v>
      </c>
      <c r="E264" s="1" t="e">
        <f t="shared" si="254"/>
        <v>#N/A</v>
      </c>
      <c r="F264" s="10" t="e">
        <f t="shared" si="255"/>
        <v>#N/A</v>
      </c>
      <c r="G264" s="1" t="e">
        <f t="shared" si="256"/>
        <v>#N/A</v>
      </c>
      <c r="H264" s="1" t="e">
        <f t="shared" si="257"/>
        <v>#N/A</v>
      </c>
      <c r="I264" s="104" t="e">
        <f t="shared" si="258"/>
        <v>#N/A</v>
      </c>
    </row>
    <row r="265" spans="1:9" x14ac:dyDescent="0.25">
      <c r="A265" s="6">
        <v>5</v>
      </c>
      <c r="B265" s="22"/>
      <c r="C265" s="51" t="e">
        <f t="shared" si="252"/>
        <v>#N/A</v>
      </c>
      <c r="D265" s="2" t="e">
        <f t="shared" si="253"/>
        <v>#N/A</v>
      </c>
      <c r="E265" s="1" t="e">
        <f t="shared" si="254"/>
        <v>#N/A</v>
      </c>
      <c r="F265" s="10" t="e">
        <f t="shared" si="255"/>
        <v>#N/A</v>
      </c>
      <c r="G265" s="1" t="e">
        <f t="shared" si="256"/>
        <v>#N/A</v>
      </c>
      <c r="H265" s="1" t="e">
        <f t="shared" si="257"/>
        <v>#N/A</v>
      </c>
      <c r="I265" s="104" t="e">
        <f t="shared" si="258"/>
        <v>#N/A</v>
      </c>
    </row>
    <row r="266" spans="1:9" x14ac:dyDescent="0.25">
      <c r="A266" s="138">
        <v>6</v>
      </c>
      <c r="B266" s="138"/>
      <c r="C266" s="139" t="e">
        <f t="shared" si="252"/>
        <v>#N/A</v>
      </c>
      <c r="D266" s="140" t="e">
        <f t="shared" si="253"/>
        <v>#N/A</v>
      </c>
      <c r="E266" s="138" t="e">
        <f t="shared" si="254"/>
        <v>#N/A</v>
      </c>
      <c r="F266" s="141" t="e">
        <f t="shared" si="255"/>
        <v>#N/A</v>
      </c>
      <c r="G266" s="138" t="e">
        <f t="shared" si="256"/>
        <v>#N/A</v>
      </c>
      <c r="H266" s="138" t="e">
        <f t="shared" si="257"/>
        <v>#N/A</v>
      </c>
      <c r="I266" s="142" t="e">
        <f t="shared" si="258"/>
        <v>#N/A</v>
      </c>
    </row>
    <row r="267" spans="1:9" x14ac:dyDescent="0.25">
      <c r="A267" s="1"/>
      <c r="B267" s="19"/>
      <c r="C267" s="244" t="s">
        <v>52</v>
      </c>
      <c r="D267" s="244"/>
      <c r="E267" s="244"/>
      <c r="F267" s="244"/>
      <c r="G267" s="244"/>
      <c r="H267" s="244"/>
      <c r="I267" s="245"/>
    </row>
    <row r="268" spans="1:9" x14ac:dyDescent="0.25">
      <c r="A268" s="1">
        <v>1</v>
      </c>
      <c r="B268" s="22"/>
      <c r="C268" s="51" t="e">
        <f t="shared" si="252"/>
        <v>#N/A</v>
      </c>
      <c r="D268" s="2" t="e">
        <f t="shared" si="253"/>
        <v>#N/A</v>
      </c>
      <c r="E268" s="1" t="e">
        <f t="shared" si="254"/>
        <v>#N/A</v>
      </c>
      <c r="F268" s="10" t="e">
        <f t="shared" si="255"/>
        <v>#N/A</v>
      </c>
      <c r="G268" s="1" t="e">
        <f t="shared" si="256"/>
        <v>#N/A</v>
      </c>
      <c r="H268" s="1" t="e">
        <f t="shared" si="257"/>
        <v>#N/A</v>
      </c>
      <c r="I268" s="104" t="e">
        <f t="shared" si="258"/>
        <v>#N/A</v>
      </c>
    </row>
    <row r="269" spans="1:9" x14ac:dyDescent="0.25">
      <c r="A269" s="1">
        <v>2</v>
      </c>
      <c r="B269" s="22"/>
      <c r="C269" s="51" t="e">
        <f t="shared" si="252"/>
        <v>#N/A</v>
      </c>
      <c r="D269" s="2" t="e">
        <f t="shared" si="253"/>
        <v>#N/A</v>
      </c>
      <c r="E269" s="1" t="e">
        <f t="shared" si="254"/>
        <v>#N/A</v>
      </c>
      <c r="F269" s="10" t="e">
        <f t="shared" si="255"/>
        <v>#N/A</v>
      </c>
      <c r="G269" s="1" t="e">
        <f t="shared" si="256"/>
        <v>#N/A</v>
      </c>
      <c r="H269" s="1" t="e">
        <f t="shared" si="257"/>
        <v>#N/A</v>
      </c>
      <c r="I269" s="104" t="e">
        <f t="shared" si="258"/>
        <v>#N/A</v>
      </c>
    </row>
    <row r="270" spans="1:9" x14ac:dyDescent="0.25">
      <c r="A270" s="1">
        <v>3</v>
      </c>
      <c r="B270" s="22"/>
      <c r="C270" s="51" t="e">
        <f t="shared" si="252"/>
        <v>#N/A</v>
      </c>
      <c r="D270" s="2" t="e">
        <f t="shared" si="253"/>
        <v>#N/A</v>
      </c>
      <c r="E270" s="1" t="e">
        <f t="shared" si="254"/>
        <v>#N/A</v>
      </c>
      <c r="F270" s="10" t="e">
        <f t="shared" si="255"/>
        <v>#N/A</v>
      </c>
      <c r="G270" s="1" t="e">
        <f t="shared" si="256"/>
        <v>#N/A</v>
      </c>
      <c r="H270" s="1" t="e">
        <f t="shared" si="257"/>
        <v>#N/A</v>
      </c>
      <c r="I270" s="104" t="e">
        <f t="shared" si="258"/>
        <v>#N/A</v>
      </c>
    </row>
    <row r="271" spans="1:9" x14ac:dyDescent="0.25">
      <c r="A271" s="1">
        <v>4</v>
      </c>
      <c r="B271" s="22"/>
      <c r="C271" s="51" t="e">
        <f t="shared" si="252"/>
        <v>#N/A</v>
      </c>
      <c r="D271" s="2" t="e">
        <f t="shared" si="253"/>
        <v>#N/A</v>
      </c>
      <c r="E271" s="1" t="e">
        <f t="shared" si="254"/>
        <v>#N/A</v>
      </c>
      <c r="F271" s="10" t="e">
        <f t="shared" si="255"/>
        <v>#N/A</v>
      </c>
      <c r="G271" s="1" t="e">
        <f t="shared" si="256"/>
        <v>#N/A</v>
      </c>
      <c r="H271" s="1" t="e">
        <f t="shared" si="257"/>
        <v>#N/A</v>
      </c>
      <c r="I271" s="104" t="e">
        <f t="shared" si="258"/>
        <v>#N/A</v>
      </c>
    </row>
    <row r="272" spans="1:9" x14ac:dyDescent="0.25">
      <c r="A272" s="6">
        <v>5</v>
      </c>
      <c r="B272" s="22"/>
      <c r="C272" s="51" t="e">
        <f t="shared" si="252"/>
        <v>#N/A</v>
      </c>
      <c r="D272" s="2" t="e">
        <f t="shared" si="253"/>
        <v>#N/A</v>
      </c>
      <c r="E272" s="1" t="e">
        <f t="shared" si="254"/>
        <v>#N/A</v>
      </c>
      <c r="F272" s="10" t="e">
        <f t="shared" si="255"/>
        <v>#N/A</v>
      </c>
      <c r="G272" s="1" t="e">
        <f t="shared" si="256"/>
        <v>#N/A</v>
      </c>
      <c r="H272" s="1" t="e">
        <f t="shared" si="257"/>
        <v>#N/A</v>
      </c>
      <c r="I272" s="104" t="e">
        <f t="shared" si="258"/>
        <v>#N/A</v>
      </c>
    </row>
    <row r="273" spans="1:9" x14ac:dyDescent="0.25">
      <c r="A273" s="138">
        <v>6</v>
      </c>
      <c r="B273" s="138"/>
      <c r="C273" s="139" t="e">
        <f t="shared" si="252"/>
        <v>#N/A</v>
      </c>
      <c r="D273" s="140" t="e">
        <f t="shared" si="253"/>
        <v>#N/A</v>
      </c>
      <c r="E273" s="138" t="e">
        <f t="shared" si="254"/>
        <v>#N/A</v>
      </c>
      <c r="F273" s="141" t="e">
        <f t="shared" si="255"/>
        <v>#N/A</v>
      </c>
      <c r="G273" s="138" t="e">
        <f t="shared" si="256"/>
        <v>#N/A</v>
      </c>
      <c r="H273" s="138" t="e">
        <f t="shared" si="257"/>
        <v>#N/A</v>
      </c>
      <c r="I273" s="142" t="e">
        <f t="shared" si="258"/>
        <v>#N/A</v>
      </c>
    </row>
    <row r="274" spans="1:9" x14ac:dyDescent="0.25">
      <c r="A274" s="1"/>
      <c r="B274" s="19"/>
      <c r="C274" s="244" t="s">
        <v>53</v>
      </c>
      <c r="D274" s="244"/>
      <c r="E274" s="244"/>
      <c r="F274" s="244"/>
      <c r="G274" s="244"/>
      <c r="H274" s="244"/>
      <c r="I274" s="245"/>
    </row>
    <row r="275" spans="1:9" x14ac:dyDescent="0.25">
      <c r="A275" s="1">
        <v>1</v>
      </c>
      <c r="B275" s="22"/>
      <c r="C275" s="51" t="e">
        <f t="shared" si="252"/>
        <v>#N/A</v>
      </c>
      <c r="D275" s="2" t="e">
        <f t="shared" si="253"/>
        <v>#N/A</v>
      </c>
      <c r="E275" s="1" t="e">
        <f t="shared" si="254"/>
        <v>#N/A</v>
      </c>
      <c r="F275" s="10" t="e">
        <f t="shared" si="255"/>
        <v>#N/A</v>
      </c>
      <c r="G275" s="1" t="e">
        <f t="shared" si="256"/>
        <v>#N/A</v>
      </c>
      <c r="H275" s="1" t="e">
        <f t="shared" si="257"/>
        <v>#N/A</v>
      </c>
      <c r="I275" s="104" t="e">
        <f t="shared" si="258"/>
        <v>#N/A</v>
      </c>
    </row>
    <row r="276" spans="1:9" x14ac:dyDescent="0.25">
      <c r="A276" s="1">
        <v>2</v>
      </c>
      <c r="B276" s="22"/>
      <c r="C276" s="51" t="e">
        <f t="shared" si="252"/>
        <v>#N/A</v>
      </c>
      <c r="D276" s="2" t="e">
        <f t="shared" si="253"/>
        <v>#N/A</v>
      </c>
      <c r="E276" s="1" t="e">
        <f t="shared" si="254"/>
        <v>#N/A</v>
      </c>
      <c r="F276" s="10" t="e">
        <f t="shared" si="255"/>
        <v>#N/A</v>
      </c>
      <c r="G276" s="1" t="e">
        <f t="shared" si="256"/>
        <v>#N/A</v>
      </c>
      <c r="H276" s="1" t="e">
        <f t="shared" si="257"/>
        <v>#N/A</v>
      </c>
      <c r="I276" s="104" t="e">
        <f t="shared" si="258"/>
        <v>#N/A</v>
      </c>
    </row>
    <row r="277" spans="1:9" x14ac:dyDescent="0.25">
      <c r="A277" s="1">
        <v>3</v>
      </c>
      <c r="B277" s="22"/>
      <c r="C277" s="51" t="e">
        <f t="shared" si="252"/>
        <v>#N/A</v>
      </c>
      <c r="D277" s="2" t="e">
        <f t="shared" si="253"/>
        <v>#N/A</v>
      </c>
      <c r="E277" s="1" t="e">
        <f t="shared" si="254"/>
        <v>#N/A</v>
      </c>
      <c r="F277" s="10" t="e">
        <f t="shared" si="255"/>
        <v>#N/A</v>
      </c>
      <c r="G277" s="1" t="e">
        <f t="shared" si="256"/>
        <v>#N/A</v>
      </c>
      <c r="H277" s="1" t="e">
        <f t="shared" si="257"/>
        <v>#N/A</v>
      </c>
      <c r="I277" s="104" t="e">
        <f t="shared" si="258"/>
        <v>#N/A</v>
      </c>
    </row>
    <row r="278" spans="1:9" x14ac:dyDescent="0.25">
      <c r="A278" s="1">
        <v>4</v>
      </c>
      <c r="B278" s="22"/>
      <c r="C278" s="51" t="e">
        <f t="shared" si="252"/>
        <v>#N/A</v>
      </c>
      <c r="D278" s="2" t="e">
        <f t="shared" si="253"/>
        <v>#N/A</v>
      </c>
      <c r="E278" s="1" t="e">
        <f t="shared" si="254"/>
        <v>#N/A</v>
      </c>
      <c r="F278" s="10" t="e">
        <f t="shared" si="255"/>
        <v>#N/A</v>
      </c>
      <c r="G278" s="1" t="e">
        <f t="shared" si="256"/>
        <v>#N/A</v>
      </c>
      <c r="H278" s="1" t="e">
        <f t="shared" si="257"/>
        <v>#N/A</v>
      </c>
      <c r="I278" s="104" t="e">
        <f t="shared" si="258"/>
        <v>#N/A</v>
      </c>
    </row>
    <row r="279" spans="1:9" x14ac:dyDescent="0.25">
      <c r="A279" s="6">
        <v>5</v>
      </c>
      <c r="B279" s="22"/>
      <c r="C279" s="51" t="e">
        <f t="shared" si="252"/>
        <v>#N/A</v>
      </c>
      <c r="D279" s="2" t="e">
        <f t="shared" si="253"/>
        <v>#N/A</v>
      </c>
      <c r="E279" s="1" t="e">
        <f t="shared" si="254"/>
        <v>#N/A</v>
      </c>
      <c r="F279" s="10" t="e">
        <f t="shared" si="255"/>
        <v>#N/A</v>
      </c>
      <c r="G279" s="1" t="e">
        <f t="shared" si="256"/>
        <v>#N/A</v>
      </c>
      <c r="H279" s="1" t="e">
        <f t="shared" si="257"/>
        <v>#N/A</v>
      </c>
      <c r="I279" s="104" t="e">
        <f t="shared" si="258"/>
        <v>#N/A</v>
      </c>
    </row>
    <row r="280" spans="1:9" x14ac:dyDescent="0.25">
      <c r="A280" s="138">
        <v>6</v>
      </c>
      <c r="B280" s="138"/>
      <c r="C280" s="139" t="e">
        <f t="shared" si="252"/>
        <v>#N/A</v>
      </c>
      <c r="D280" s="140" t="e">
        <f t="shared" si="253"/>
        <v>#N/A</v>
      </c>
      <c r="E280" s="138" t="e">
        <f t="shared" si="254"/>
        <v>#N/A</v>
      </c>
      <c r="F280" s="141" t="e">
        <f t="shared" si="255"/>
        <v>#N/A</v>
      </c>
      <c r="G280" s="138" t="e">
        <f t="shared" si="256"/>
        <v>#N/A</v>
      </c>
      <c r="H280" s="138" t="e">
        <f t="shared" si="257"/>
        <v>#N/A</v>
      </c>
      <c r="I280" s="142" t="e">
        <f t="shared" si="258"/>
        <v>#N/A</v>
      </c>
    </row>
    <row r="281" spans="1:9" x14ac:dyDescent="0.25">
      <c r="A281" s="1"/>
      <c r="B281" s="19"/>
      <c r="C281" s="244" t="s">
        <v>54</v>
      </c>
      <c r="D281" s="244"/>
      <c r="E281" s="244"/>
      <c r="F281" s="244"/>
      <c r="G281" s="244"/>
      <c r="H281" s="244"/>
      <c r="I281" s="245"/>
    </row>
    <row r="282" spans="1:9" x14ac:dyDescent="0.25">
      <c r="A282" s="1">
        <v>1</v>
      </c>
      <c r="B282" s="22"/>
      <c r="C282" s="51" t="e">
        <f t="shared" si="252"/>
        <v>#N/A</v>
      </c>
      <c r="D282" s="2" t="e">
        <f t="shared" si="253"/>
        <v>#N/A</v>
      </c>
      <c r="E282" s="1" t="e">
        <f t="shared" si="254"/>
        <v>#N/A</v>
      </c>
      <c r="F282" s="10" t="e">
        <f t="shared" si="255"/>
        <v>#N/A</v>
      </c>
      <c r="G282" s="1" t="e">
        <f t="shared" si="256"/>
        <v>#N/A</v>
      </c>
      <c r="H282" s="1" t="e">
        <f t="shared" si="257"/>
        <v>#N/A</v>
      </c>
      <c r="I282" s="104" t="e">
        <f t="shared" si="258"/>
        <v>#N/A</v>
      </c>
    </row>
    <row r="283" spans="1:9" x14ac:dyDescent="0.25">
      <c r="A283" s="1">
        <v>2</v>
      </c>
      <c r="B283" s="22"/>
      <c r="C283" s="51" t="e">
        <f t="shared" si="252"/>
        <v>#N/A</v>
      </c>
      <c r="D283" s="2" t="e">
        <f t="shared" si="253"/>
        <v>#N/A</v>
      </c>
      <c r="E283" s="1" t="e">
        <f t="shared" si="254"/>
        <v>#N/A</v>
      </c>
      <c r="F283" s="10" t="e">
        <f t="shared" si="255"/>
        <v>#N/A</v>
      </c>
      <c r="G283" s="1" t="e">
        <f t="shared" si="256"/>
        <v>#N/A</v>
      </c>
      <c r="H283" s="1" t="e">
        <f t="shared" si="257"/>
        <v>#N/A</v>
      </c>
      <c r="I283" s="104" t="e">
        <f t="shared" si="258"/>
        <v>#N/A</v>
      </c>
    </row>
    <row r="284" spans="1:9" x14ac:dyDescent="0.25">
      <c r="A284" s="1">
        <v>3</v>
      </c>
      <c r="B284" s="22"/>
      <c r="C284" s="51" t="e">
        <f t="shared" si="252"/>
        <v>#N/A</v>
      </c>
      <c r="D284" s="2" t="e">
        <f t="shared" si="253"/>
        <v>#N/A</v>
      </c>
      <c r="E284" s="1" t="e">
        <f t="shared" si="254"/>
        <v>#N/A</v>
      </c>
      <c r="F284" s="10" t="e">
        <f t="shared" si="255"/>
        <v>#N/A</v>
      </c>
      <c r="G284" s="1" t="e">
        <f t="shared" si="256"/>
        <v>#N/A</v>
      </c>
      <c r="H284" s="1" t="e">
        <f t="shared" si="257"/>
        <v>#N/A</v>
      </c>
      <c r="I284" s="104" t="e">
        <f t="shared" si="258"/>
        <v>#N/A</v>
      </c>
    </row>
    <row r="285" spans="1:9" x14ac:dyDescent="0.25">
      <c r="A285" s="1">
        <v>4</v>
      </c>
      <c r="B285" s="22"/>
      <c r="C285" s="51" t="e">
        <f t="shared" si="252"/>
        <v>#N/A</v>
      </c>
      <c r="D285" s="2" t="e">
        <f t="shared" si="253"/>
        <v>#N/A</v>
      </c>
      <c r="E285" s="1" t="e">
        <f t="shared" si="254"/>
        <v>#N/A</v>
      </c>
      <c r="F285" s="10" t="e">
        <f t="shared" si="255"/>
        <v>#N/A</v>
      </c>
      <c r="G285" s="1" t="e">
        <f t="shared" si="256"/>
        <v>#N/A</v>
      </c>
      <c r="H285" s="1" t="e">
        <f t="shared" si="257"/>
        <v>#N/A</v>
      </c>
      <c r="I285" s="104" t="e">
        <f t="shared" si="258"/>
        <v>#N/A</v>
      </c>
    </row>
    <row r="286" spans="1:9" x14ac:dyDescent="0.25">
      <c r="A286" s="6">
        <v>5</v>
      </c>
      <c r="B286" s="22"/>
      <c r="C286" s="51" t="e">
        <f t="shared" si="252"/>
        <v>#N/A</v>
      </c>
      <c r="D286" s="2" t="e">
        <f t="shared" si="253"/>
        <v>#N/A</v>
      </c>
      <c r="E286" s="1" t="e">
        <f t="shared" si="254"/>
        <v>#N/A</v>
      </c>
      <c r="F286" s="10" t="e">
        <f t="shared" si="255"/>
        <v>#N/A</v>
      </c>
      <c r="G286" s="1" t="e">
        <f t="shared" si="256"/>
        <v>#N/A</v>
      </c>
      <c r="H286" s="1" t="e">
        <f t="shared" si="257"/>
        <v>#N/A</v>
      </c>
      <c r="I286" s="104" t="e">
        <f t="shared" si="258"/>
        <v>#N/A</v>
      </c>
    </row>
    <row r="287" spans="1:9" x14ac:dyDescent="0.25">
      <c r="A287" s="138">
        <v>6</v>
      </c>
      <c r="B287" s="138"/>
      <c r="C287" s="139" t="e">
        <f t="shared" si="252"/>
        <v>#N/A</v>
      </c>
      <c r="D287" s="140" t="e">
        <f t="shared" si="253"/>
        <v>#N/A</v>
      </c>
      <c r="E287" s="138" t="e">
        <f t="shared" si="254"/>
        <v>#N/A</v>
      </c>
      <c r="F287" s="141" t="e">
        <f t="shared" si="255"/>
        <v>#N/A</v>
      </c>
      <c r="G287" s="138" t="e">
        <f t="shared" si="256"/>
        <v>#N/A</v>
      </c>
      <c r="H287" s="138" t="e">
        <f t="shared" si="257"/>
        <v>#N/A</v>
      </c>
      <c r="I287" s="142" t="e">
        <f t="shared" si="258"/>
        <v>#N/A</v>
      </c>
    </row>
    <row r="288" spans="1:9" x14ac:dyDescent="0.25">
      <c r="A288" s="1"/>
      <c r="B288" s="19"/>
      <c r="C288" s="244" t="s">
        <v>55</v>
      </c>
      <c r="D288" s="244"/>
      <c r="E288" s="244"/>
      <c r="F288" s="244"/>
      <c r="G288" s="244"/>
      <c r="H288" s="244"/>
      <c r="I288" s="245"/>
    </row>
    <row r="289" spans="1:9" x14ac:dyDescent="0.25">
      <c r="A289" s="1">
        <v>1</v>
      </c>
      <c r="B289" s="22"/>
      <c r="C289" s="51" t="e">
        <f t="shared" si="252"/>
        <v>#N/A</v>
      </c>
      <c r="D289" s="2" t="e">
        <f t="shared" si="253"/>
        <v>#N/A</v>
      </c>
      <c r="E289" s="1" t="e">
        <f t="shared" si="254"/>
        <v>#N/A</v>
      </c>
      <c r="F289" s="10" t="e">
        <f t="shared" si="255"/>
        <v>#N/A</v>
      </c>
      <c r="G289" s="1" t="e">
        <f t="shared" si="256"/>
        <v>#N/A</v>
      </c>
      <c r="H289" s="1" t="e">
        <f t="shared" si="257"/>
        <v>#N/A</v>
      </c>
      <c r="I289" s="104" t="e">
        <f t="shared" si="258"/>
        <v>#N/A</v>
      </c>
    </row>
    <row r="290" spans="1:9" x14ac:dyDescent="0.25">
      <c r="A290" s="1">
        <v>2</v>
      </c>
      <c r="B290" s="22"/>
      <c r="C290" s="51" t="e">
        <f t="shared" si="252"/>
        <v>#N/A</v>
      </c>
      <c r="D290" s="2" t="e">
        <f t="shared" si="253"/>
        <v>#N/A</v>
      </c>
      <c r="E290" s="1" t="e">
        <f t="shared" si="254"/>
        <v>#N/A</v>
      </c>
      <c r="F290" s="10" t="e">
        <f t="shared" si="255"/>
        <v>#N/A</v>
      </c>
      <c r="G290" s="1" t="e">
        <f t="shared" si="256"/>
        <v>#N/A</v>
      </c>
      <c r="H290" s="1" t="e">
        <f t="shared" si="257"/>
        <v>#N/A</v>
      </c>
      <c r="I290" s="104" t="e">
        <f t="shared" si="258"/>
        <v>#N/A</v>
      </c>
    </row>
    <row r="291" spans="1:9" x14ac:dyDescent="0.25">
      <c r="A291" s="1">
        <v>3</v>
      </c>
      <c r="B291" s="22"/>
      <c r="C291" s="51" t="e">
        <f t="shared" si="252"/>
        <v>#N/A</v>
      </c>
      <c r="D291" s="2" t="e">
        <f t="shared" si="253"/>
        <v>#N/A</v>
      </c>
      <c r="E291" s="1" t="e">
        <f t="shared" si="254"/>
        <v>#N/A</v>
      </c>
      <c r="F291" s="10" t="e">
        <f t="shared" si="255"/>
        <v>#N/A</v>
      </c>
      <c r="G291" s="1" t="e">
        <f t="shared" si="256"/>
        <v>#N/A</v>
      </c>
      <c r="H291" s="1" t="e">
        <f t="shared" si="257"/>
        <v>#N/A</v>
      </c>
      <c r="I291" s="104" t="e">
        <f t="shared" si="258"/>
        <v>#N/A</v>
      </c>
    </row>
    <row r="292" spans="1:9" x14ac:dyDescent="0.25">
      <c r="A292" s="1">
        <v>4</v>
      </c>
      <c r="B292" s="22"/>
      <c r="C292" s="51" t="e">
        <f t="shared" si="252"/>
        <v>#N/A</v>
      </c>
      <c r="D292" s="2" t="e">
        <f t="shared" si="253"/>
        <v>#N/A</v>
      </c>
      <c r="E292" s="1" t="e">
        <f t="shared" si="254"/>
        <v>#N/A</v>
      </c>
      <c r="F292" s="10" t="e">
        <f t="shared" si="255"/>
        <v>#N/A</v>
      </c>
      <c r="G292" s="1" t="e">
        <f t="shared" si="256"/>
        <v>#N/A</v>
      </c>
      <c r="H292" s="1" t="e">
        <f t="shared" si="257"/>
        <v>#N/A</v>
      </c>
      <c r="I292" s="104" t="e">
        <f t="shared" si="258"/>
        <v>#N/A</v>
      </c>
    </row>
    <row r="293" spans="1:9" x14ac:dyDescent="0.25">
      <c r="A293" s="6">
        <v>5</v>
      </c>
      <c r="B293" s="22"/>
      <c r="C293" s="51" t="e">
        <f t="shared" si="252"/>
        <v>#N/A</v>
      </c>
      <c r="D293" s="2" t="e">
        <f t="shared" si="253"/>
        <v>#N/A</v>
      </c>
      <c r="E293" s="1" t="e">
        <f t="shared" si="254"/>
        <v>#N/A</v>
      </c>
      <c r="F293" s="10" t="e">
        <f t="shared" si="255"/>
        <v>#N/A</v>
      </c>
      <c r="G293" s="1" t="e">
        <f t="shared" si="256"/>
        <v>#N/A</v>
      </c>
      <c r="H293" s="1" t="e">
        <f t="shared" si="257"/>
        <v>#N/A</v>
      </c>
      <c r="I293" s="104" t="e">
        <f t="shared" si="258"/>
        <v>#N/A</v>
      </c>
    </row>
    <row r="294" spans="1:9" x14ac:dyDescent="0.25">
      <c r="A294" s="1">
        <v>6</v>
      </c>
      <c r="B294" s="1"/>
      <c r="C294" s="51" t="e">
        <f t="shared" si="252"/>
        <v>#N/A</v>
      </c>
      <c r="D294" s="2" t="e">
        <f t="shared" si="253"/>
        <v>#N/A</v>
      </c>
      <c r="E294" s="1" t="e">
        <f t="shared" si="254"/>
        <v>#N/A</v>
      </c>
      <c r="F294" s="10" t="e">
        <f t="shared" si="255"/>
        <v>#N/A</v>
      </c>
      <c r="G294" s="1" t="e">
        <f t="shared" si="256"/>
        <v>#N/A</v>
      </c>
      <c r="H294" s="1" t="e">
        <f t="shared" si="257"/>
        <v>#N/A</v>
      </c>
      <c r="I294" s="104" t="e">
        <f t="shared" si="258"/>
        <v>#N/A</v>
      </c>
    </row>
    <row r="295" spans="1:9" x14ac:dyDescent="0.25">
      <c r="A295" s="1"/>
      <c r="B295" s="19"/>
      <c r="C295" s="244" t="s">
        <v>180</v>
      </c>
      <c r="D295" s="244"/>
      <c r="E295" s="244"/>
      <c r="F295" s="244"/>
      <c r="G295" s="244"/>
      <c r="H295" s="244"/>
      <c r="I295" s="245"/>
    </row>
    <row r="296" spans="1:9" x14ac:dyDescent="0.25">
      <c r="A296" s="1">
        <v>1</v>
      </c>
      <c r="B296" s="22"/>
      <c r="C296" s="51" t="e">
        <f t="shared" si="252"/>
        <v>#N/A</v>
      </c>
      <c r="D296" s="2" t="e">
        <f t="shared" si="253"/>
        <v>#N/A</v>
      </c>
      <c r="E296" s="1" t="e">
        <f t="shared" si="254"/>
        <v>#N/A</v>
      </c>
      <c r="F296" s="10" t="e">
        <f t="shared" si="255"/>
        <v>#N/A</v>
      </c>
      <c r="G296" s="1" t="e">
        <f t="shared" si="256"/>
        <v>#N/A</v>
      </c>
      <c r="H296" s="1" t="e">
        <f t="shared" si="257"/>
        <v>#N/A</v>
      </c>
      <c r="I296" s="104" t="e">
        <f t="shared" si="258"/>
        <v>#N/A</v>
      </c>
    </row>
    <row r="297" spans="1:9" x14ac:dyDescent="0.25">
      <c r="A297" s="1">
        <v>2</v>
      </c>
      <c r="B297" s="22"/>
      <c r="C297" s="51" t="e">
        <f t="shared" si="252"/>
        <v>#N/A</v>
      </c>
      <c r="D297" s="2" t="e">
        <f t="shared" si="253"/>
        <v>#N/A</v>
      </c>
      <c r="E297" s="1" t="e">
        <f t="shared" si="254"/>
        <v>#N/A</v>
      </c>
      <c r="F297" s="10" t="e">
        <f t="shared" si="255"/>
        <v>#N/A</v>
      </c>
      <c r="G297" s="1" t="e">
        <f t="shared" si="256"/>
        <v>#N/A</v>
      </c>
      <c r="H297" s="1" t="e">
        <f t="shared" si="257"/>
        <v>#N/A</v>
      </c>
      <c r="I297" s="104" t="e">
        <f t="shared" si="258"/>
        <v>#N/A</v>
      </c>
    </row>
    <row r="298" spans="1:9" x14ac:dyDescent="0.25">
      <c r="A298" s="1">
        <v>3</v>
      </c>
      <c r="B298" s="22"/>
      <c r="C298" s="51" t="e">
        <f t="shared" si="252"/>
        <v>#N/A</v>
      </c>
      <c r="D298" s="2" t="e">
        <f t="shared" si="253"/>
        <v>#N/A</v>
      </c>
      <c r="E298" s="1" t="e">
        <f t="shared" si="254"/>
        <v>#N/A</v>
      </c>
      <c r="F298" s="10" t="e">
        <f t="shared" si="255"/>
        <v>#N/A</v>
      </c>
      <c r="G298" s="1" t="e">
        <f t="shared" si="256"/>
        <v>#N/A</v>
      </c>
      <c r="H298" s="1" t="e">
        <f t="shared" si="257"/>
        <v>#N/A</v>
      </c>
      <c r="I298" s="104" t="e">
        <f t="shared" si="258"/>
        <v>#N/A</v>
      </c>
    </row>
    <row r="299" spans="1:9" x14ac:dyDescent="0.25">
      <c r="A299" s="1">
        <v>4</v>
      </c>
      <c r="B299" s="22"/>
      <c r="C299" s="51" t="e">
        <f t="shared" si="252"/>
        <v>#N/A</v>
      </c>
      <c r="D299" s="2" t="e">
        <f t="shared" si="253"/>
        <v>#N/A</v>
      </c>
      <c r="E299" s="1" t="e">
        <f t="shared" si="254"/>
        <v>#N/A</v>
      </c>
      <c r="F299" s="10" t="e">
        <f t="shared" si="255"/>
        <v>#N/A</v>
      </c>
      <c r="G299" s="1" t="e">
        <f t="shared" si="256"/>
        <v>#N/A</v>
      </c>
      <c r="H299" s="1" t="e">
        <f t="shared" si="257"/>
        <v>#N/A</v>
      </c>
      <c r="I299" s="104" t="e">
        <f t="shared" si="258"/>
        <v>#N/A</v>
      </c>
    </row>
    <row r="300" spans="1:9" x14ac:dyDescent="0.25">
      <c r="A300" s="6">
        <v>5</v>
      </c>
      <c r="B300" s="22"/>
      <c r="C300" s="51" t="e">
        <f t="shared" si="252"/>
        <v>#N/A</v>
      </c>
      <c r="D300" s="2" t="e">
        <f t="shared" si="253"/>
        <v>#N/A</v>
      </c>
      <c r="E300" s="1" t="e">
        <f t="shared" si="254"/>
        <v>#N/A</v>
      </c>
      <c r="F300" s="10" t="e">
        <f t="shared" si="255"/>
        <v>#N/A</v>
      </c>
      <c r="G300" s="1" t="e">
        <f t="shared" si="256"/>
        <v>#N/A</v>
      </c>
      <c r="H300" s="1" t="e">
        <f t="shared" si="257"/>
        <v>#N/A</v>
      </c>
      <c r="I300" s="104" t="e">
        <f t="shared" si="258"/>
        <v>#N/A</v>
      </c>
    </row>
    <row r="301" spans="1:9" x14ac:dyDescent="0.25">
      <c r="A301" s="1">
        <v>6</v>
      </c>
      <c r="B301" s="1"/>
      <c r="C301" s="51" t="e">
        <f t="shared" si="252"/>
        <v>#N/A</v>
      </c>
      <c r="D301" s="2" t="e">
        <f t="shared" si="253"/>
        <v>#N/A</v>
      </c>
      <c r="E301" s="1" t="e">
        <f t="shared" si="254"/>
        <v>#N/A</v>
      </c>
      <c r="F301" s="10" t="e">
        <f t="shared" si="255"/>
        <v>#N/A</v>
      </c>
      <c r="G301" s="1" t="e">
        <f t="shared" si="256"/>
        <v>#N/A</v>
      </c>
      <c r="H301" s="1" t="e">
        <f t="shared" si="257"/>
        <v>#N/A</v>
      </c>
      <c r="I301" s="104" t="e">
        <f t="shared" si="258"/>
        <v>#N/A</v>
      </c>
    </row>
    <row r="302" spans="1:9" x14ac:dyDescent="0.25">
      <c r="A302" s="1"/>
      <c r="B302" s="19"/>
      <c r="C302" s="244" t="s">
        <v>181</v>
      </c>
      <c r="D302" s="244"/>
      <c r="E302" s="244"/>
      <c r="F302" s="244"/>
      <c r="G302" s="244"/>
      <c r="H302" s="244"/>
      <c r="I302" s="245"/>
    </row>
    <row r="303" spans="1:9" x14ac:dyDescent="0.25">
      <c r="A303" s="1">
        <v>1</v>
      </c>
      <c r="B303" s="22"/>
      <c r="C303" s="51" t="e">
        <f t="shared" si="252"/>
        <v>#N/A</v>
      </c>
      <c r="D303" s="2" t="e">
        <f t="shared" si="253"/>
        <v>#N/A</v>
      </c>
      <c r="E303" s="1" t="e">
        <f t="shared" si="254"/>
        <v>#N/A</v>
      </c>
      <c r="F303" s="10" t="e">
        <f t="shared" si="255"/>
        <v>#N/A</v>
      </c>
      <c r="G303" s="1" t="e">
        <f t="shared" si="256"/>
        <v>#N/A</v>
      </c>
      <c r="H303" s="1" t="e">
        <f t="shared" si="257"/>
        <v>#N/A</v>
      </c>
      <c r="I303" s="104" t="e">
        <f t="shared" si="258"/>
        <v>#N/A</v>
      </c>
    </row>
    <row r="304" spans="1:9" x14ac:dyDescent="0.25">
      <c r="A304" s="1">
        <v>2</v>
      </c>
      <c r="B304" s="22"/>
      <c r="C304" s="51" t="e">
        <f t="shared" si="252"/>
        <v>#N/A</v>
      </c>
      <c r="D304" s="2" t="e">
        <f t="shared" si="253"/>
        <v>#N/A</v>
      </c>
      <c r="E304" s="1" t="e">
        <f t="shared" si="254"/>
        <v>#N/A</v>
      </c>
      <c r="F304" s="10" t="e">
        <f t="shared" si="255"/>
        <v>#N/A</v>
      </c>
      <c r="G304" s="1" t="e">
        <f t="shared" si="256"/>
        <v>#N/A</v>
      </c>
      <c r="H304" s="1" t="e">
        <f t="shared" si="257"/>
        <v>#N/A</v>
      </c>
      <c r="I304" s="104" t="e">
        <f t="shared" si="258"/>
        <v>#N/A</v>
      </c>
    </row>
    <row r="305" spans="1:9" x14ac:dyDescent="0.25">
      <c r="A305" s="1">
        <v>3</v>
      </c>
      <c r="B305" s="22"/>
      <c r="C305" s="51" t="e">
        <f t="shared" si="252"/>
        <v>#N/A</v>
      </c>
      <c r="D305" s="2" t="e">
        <f t="shared" si="253"/>
        <v>#N/A</v>
      </c>
      <c r="E305" s="1" t="e">
        <f t="shared" si="254"/>
        <v>#N/A</v>
      </c>
      <c r="F305" s="10" t="e">
        <f t="shared" si="255"/>
        <v>#N/A</v>
      </c>
      <c r="G305" s="1" t="e">
        <f t="shared" si="256"/>
        <v>#N/A</v>
      </c>
      <c r="H305" s="1" t="e">
        <f t="shared" si="257"/>
        <v>#N/A</v>
      </c>
      <c r="I305" s="104" t="e">
        <f t="shared" si="258"/>
        <v>#N/A</v>
      </c>
    </row>
    <row r="306" spans="1:9" x14ac:dyDescent="0.25">
      <c r="A306" s="1">
        <v>4</v>
      </c>
      <c r="B306" s="22"/>
      <c r="C306" s="51" t="e">
        <f t="shared" si="252"/>
        <v>#N/A</v>
      </c>
      <c r="D306" s="2" t="e">
        <f t="shared" si="253"/>
        <v>#N/A</v>
      </c>
      <c r="E306" s="1" t="e">
        <f t="shared" si="254"/>
        <v>#N/A</v>
      </c>
      <c r="F306" s="10" t="e">
        <f t="shared" si="255"/>
        <v>#N/A</v>
      </c>
      <c r="G306" s="1" t="e">
        <f t="shared" si="256"/>
        <v>#N/A</v>
      </c>
      <c r="H306" s="1" t="e">
        <f t="shared" si="257"/>
        <v>#N/A</v>
      </c>
      <c r="I306" s="104" t="e">
        <f t="shared" si="258"/>
        <v>#N/A</v>
      </c>
    </row>
    <row r="307" spans="1:9" x14ac:dyDescent="0.25">
      <c r="A307" s="6">
        <v>5</v>
      </c>
      <c r="B307" s="22"/>
      <c r="C307" s="51" t="e">
        <f t="shared" si="252"/>
        <v>#N/A</v>
      </c>
      <c r="D307" s="2" t="e">
        <f t="shared" si="253"/>
        <v>#N/A</v>
      </c>
      <c r="E307" s="1" t="e">
        <f t="shared" si="254"/>
        <v>#N/A</v>
      </c>
      <c r="F307" s="10" t="e">
        <f t="shared" si="255"/>
        <v>#N/A</v>
      </c>
      <c r="G307" s="1" t="e">
        <f t="shared" si="256"/>
        <v>#N/A</v>
      </c>
      <c r="H307" s="1" t="e">
        <f t="shared" si="257"/>
        <v>#N/A</v>
      </c>
      <c r="I307" s="104" t="e">
        <f t="shared" si="258"/>
        <v>#N/A</v>
      </c>
    </row>
    <row r="308" spans="1:9" x14ac:dyDescent="0.25">
      <c r="A308" s="1">
        <v>6</v>
      </c>
      <c r="B308" s="1"/>
      <c r="C308" s="51" t="e">
        <f t="shared" si="252"/>
        <v>#N/A</v>
      </c>
      <c r="D308" s="2" t="e">
        <f t="shared" si="253"/>
        <v>#N/A</v>
      </c>
      <c r="E308" s="1" t="e">
        <f t="shared" si="254"/>
        <v>#N/A</v>
      </c>
      <c r="F308" s="10" t="e">
        <f t="shared" si="255"/>
        <v>#N/A</v>
      </c>
      <c r="G308" s="1" t="e">
        <f t="shared" si="256"/>
        <v>#N/A</v>
      </c>
      <c r="H308" s="1" t="e">
        <f t="shared" si="257"/>
        <v>#N/A</v>
      </c>
      <c r="I308" s="104" t="e">
        <f t="shared" si="258"/>
        <v>#N/A</v>
      </c>
    </row>
  </sheetData>
  <mergeCells count="44">
    <mergeCell ref="C302:I302"/>
    <mergeCell ref="C260:I260"/>
    <mergeCell ref="C267:I267"/>
    <mergeCell ref="C274:I274"/>
    <mergeCell ref="C281:I281"/>
    <mergeCell ref="C288:I288"/>
    <mergeCell ref="C295:I295"/>
    <mergeCell ref="C162:I162"/>
    <mergeCell ref="C169:I169"/>
    <mergeCell ref="C176:I176"/>
    <mergeCell ref="C183:I183"/>
    <mergeCell ref="C190:I190"/>
    <mergeCell ref="C71:I71"/>
    <mergeCell ref="C78:I78"/>
    <mergeCell ref="C85:I85"/>
    <mergeCell ref="C92:I92"/>
    <mergeCell ref="C99:I99"/>
    <mergeCell ref="C36:I36"/>
    <mergeCell ref="C43:I43"/>
    <mergeCell ref="C50:I50"/>
    <mergeCell ref="C57:I57"/>
    <mergeCell ref="C64:I64"/>
    <mergeCell ref="C1:I1"/>
    <mergeCell ref="C8:I8"/>
    <mergeCell ref="C15:I15"/>
    <mergeCell ref="C22:I22"/>
    <mergeCell ref="C29:I29"/>
    <mergeCell ref="C197:I197"/>
    <mergeCell ref="C204:I204"/>
    <mergeCell ref="C211:I211"/>
    <mergeCell ref="C253:I253"/>
    <mergeCell ref="C218:I218"/>
    <mergeCell ref="C225:I225"/>
    <mergeCell ref="C232:I232"/>
    <mergeCell ref="C239:I239"/>
    <mergeCell ref="C246:I246"/>
    <mergeCell ref="C141:I141"/>
    <mergeCell ref="C148:I148"/>
    <mergeCell ref="C155:I155"/>
    <mergeCell ref="C106:I106"/>
    <mergeCell ref="C113:I113"/>
    <mergeCell ref="C120:I120"/>
    <mergeCell ref="C127:I127"/>
    <mergeCell ref="C134:I134"/>
  </mergeCells>
  <phoneticPr fontId="1" type="noConversion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>&amp;CSeries Régional Natation Toulouse, le 27 janvier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L1681"/>
  <sheetViews>
    <sheetView view="pageLayout" topLeftCell="A623" zoomScaleNormal="75" workbookViewId="0">
      <selection activeCell="F5" sqref="F5:N5"/>
    </sheetView>
  </sheetViews>
  <sheetFormatPr baseColWidth="10" defaultRowHeight="13.2" x14ac:dyDescent="0.25"/>
  <sheetData>
    <row r="1" spans="1:12" ht="13.8" thickBot="1" x14ac:dyDescent="0.3">
      <c r="A1" s="28" t="s">
        <v>69</v>
      </c>
      <c r="B1" s="28" t="s">
        <v>183</v>
      </c>
    </row>
    <row r="2" spans="1:12" x14ac:dyDescent="0.25">
      <c r="A2" s="31"/>
      <c r="B2" s="32"/>
      <c r="C2" s="33"/>
      <c r="D2" s="31"/>
      <c r="E2" s="32"/>
      <c r="F2" s="33"/>
      <c r="G2" s="31"/>
      <c r="H2" s="32"/>
      <c r="I2" s="33"/>
      <c r="J2" s="31"/>
      <c r="K2" s="32"/>
      <c r="L2" s="33"/>
    </row>
    <row r="3" spans="1:12" ht="12.75" customHeight="1" x14ac:dyDescent="0.25">
      <c r="A3" s="34"/>
      <c r="B3" s="249" t="str">
        <f>$B$1</f>
        <v xml:space="preserve">       Départemental Natation    49                               Sport Adapté Maine et loire                         Beaupréau, le 4 décembre 2022</v>
      </c>
      <c r="C3" s="250"/>
      <c r="D3" s="34"/>
      <c r="E3" s="249" t="str">
        <f>$B$1</f>
        <v xml:space="preserve">       Départemental Natation    49                               Sport Adapté Maine et loire                         Beaupréau, le 4 décembre 2022</v>
      </c>
      <c r="F3" s="250"/>
      <c r="G3" s="34"/>
      <c r="H3" s="249" t="str">
        <f>$B$1</f>
        <v xml:space="preserve">       Départemental Natation    49                               Sport Adapté Maine et loire                         Beaupréau, le 4 décembre 2022</v>
      </c>
      <c r="I3" s="250"/>
      <c r="J3" s="34"/>
      <c r="K3" s="249" t="str">
        <f>$B$1</f>
        <v xml:space="preserve">       Départemental Natation    49                               Sport Adapté Maine et loire                         Beaupréau, le 4 décembre 2022</v>
      </c>
      <c r="L3" s="250"/>
    </row>
    <row r="4" spans="1:12" x14ac:dyDescent="0.25">
      <c r="A4" s="34"/>
      <c r="B4" s="251"/>
      <c r="C4" s="252"/>
      <c r="D4" s="34"/>
      <c r="E4" s="251"/>
      <c r="F4" s="252"/>
      <c r="G4" s="34"/>
      <c r="H4" s="251"/>
      <c r="I4" s="252"/>
      <c r="J4" s="34"/>
      <c r="K4" s="251"/>
      <c r="L4" s="252"/>
    </row>
    <row r="5" spans="1:12" x14ac:dyDescent="0.25">
      <c r="A5" s="34"/>
      <c r="B5" s="253"/>
      <c r="C5" s="254"/>
      <c r="D5" s="34"/>
      <c r="E5" s="253"/>
      <c r="F5" s="254"/>
      <c r="G5" s="34"/>
      <c r="H5" s="253"/>
      <c r="I5" s="254"/>
      <c r="J5" s="34"/>
      <c r="K5" s="253"/>
      <c r="L5" s="254"/>
    </row>
    <row r="6" spans="1:12" x14ac:dyDescent="0.25">
      <c r="A6" s="34"/>
      <c r="C6" s="35"/>
      <c r="D6" s="34"/>
      <c r="F6" s="35"/>
      <c r="G6" s="34"/>
      <c r="I6" s="35"/>
      <c r="J6" s="34"/>
      <c r="L6" s="35"/>
    </row>
    <row r="7" spans="1:12" x14ac:dyDescent="0.25">
      <c r="A7" s="36" t="s">
        <v>58</v>
      </c>
      <c r="B7" s="37">
        <v>1</v>
      </c>
      <c r="C7" s="35"/>
      <c r="D7" s="36" t="s">
        <v>58</v>
      </c>
      <c r="E7" s="37">
        <v>1</v>
      </c>
      <c r="F7" s="35"/>
      <c r="G7" s="36" t="s">
        <v>58</v>
      </c>
      <c r="H7" s="37">
        <v>1</v>
      </c>
      <c r="I7" s="35"/>
      <c r="J7" s="36" t="s">
        <v>58</v>
      </c>
      <c r="K7" s="37">
        <v>1</v>
      </c>
      <c r="L7" s="35"/>
    </row>
    <row r="8" spans="1:12" x14ac:dyDescent="0.25">
      <c r="A8" s="34"/>
      <c r="B8" s="30" t="s">
        <v>59</v>
      </c>
      <c r="C8" s="38">
        <v>1</v>
      </c>
      <c r="D8" s="34"/>
      <c r="E8" s="30" t="s">
        <v>59</v>
      </c>
      <c r="F8" s="38">
        <v>2</v>
      </c>
      <c r="G8" s="34"/>
      <c r="H8" s="30" t="s">
        <v>59</v>
      </c>
      <c r="I8" s="38">
        <v>3</v>
      </c>
      <c r="J8" s="34"/>
      <c r="K8" s="30" t="s">
        <v>59</v>
      </c>
      <c r="L8" s="38">
        <v>4</v>
      </c>
    </row>
    <row r="9" spans="1:12" x14ac:dyDescent="0.25">
      <c r="A9" s="34"/>
      <c r="C9" s="35"/>
      <c r="D9" s="34"/>
      <c r="F9" s="35"/>
      <c r="G9" s="34"/>
      <c r="I9" s="35"/>
      <c r="J9" s="34"/>
      <c r="L9" s="35"/>
    </row>
    <row r="10" spans="1:12" x14ac:dyDescent="0.25">
      <c r="A10" s="50" t="s">
        <v>67</v>
      </c>
      <c r="B10" s="255">
        <f>Séries!B2</f>
        <v>9</v>
      </c>
      <c r="C10" s="256"/>
      <c r="D10" s="50" t="s">
        <v>67</v>
      </c>
      <c r="E10" s="255">
        <f>Séries!B3</f>
        <v>26</v>
      </c>
      <c r="F10" s="256"/>
      <c r="G10" s="50" t="s">
        <v>67</v>
      </c>
      <c r="H10" s="255">
        <f>Séries!B4</f>
        <v>0</v>
      </c>
      <c r="I10" s="256"/>
      <c r="J10" s="50" t="s">
        <v>67</v>
      </c>
      <c r="K10" s="255">
        <f>Séries!B5</f>
        <v>19</v>
      </c>
      <c r="L10" s="256"/>
    </row>
    <row r="11" spans="1:12" x14ac:dyDescent="0.25">
      <c r="A11" s="39" t="s">
        <v>65</v>
      </c>
      <c r="B11" s="257">
        <f>VLOOKUP(B10,_TAB1,2,FALSE)</f>
        <v>0</v>
      </c>
      <c r="C11" s="258"/>
      <c r="D11" s="39" t="s">
        <v>65</v>
      </c>
      <c r="E11" s="257">
        <f>VLOOKUP(E10,_TAB1,2,FALSE)</f>
        <v>0</v>
      </c>
      <c r="F11" s="258"/>
      <c r="G11" s="39" t="s">
        <v>65</v>
      </c>
      <c r="H11" s="257" t="e">
        <f>VLOOKUP(H10,_TAB1,2,FALSE)</f>
        <v>#N/A</v>
      </c>
      <c r="I11" s="258"/>
      <c r="J11" s="39" t="s">
        <v>65</v>
      </c>
      <c r="K11" s="257">
        <f>VLOOKUP(K10,_TAB1,2,FALSE)</f>
        <v>0</v>
      </c>
      <c r="L11" s="258"/>
    </row>
    <row r="12" spans="1:12" x14ac:dyDescent="0.25">
      <c r="A12" s="39" t="s">
        <v>66</v>
      </c>
      <c r="B12" s="257">
        <f>VLOOKUP(B10,_TAB1,3,FALSE)</f>
        <v>0</v>
      </c>
      <c r="C12" s="258"/>
      <c r="D12" s="39" t="s">
        <v>66</v>
      </c>
      <c r="E12" s="257">
        <f>VLOOKUP(E10,_TAB1,3,FALSE)</f>
        <v>0</v>
      </c>
      <c r="F12" s="258"/>
      <c r="G12" s="39" t="s">
        <v>66</v>
      </c>
      <c r="H12" s="257" t="e">
        <f>VLOOKUP(H10,_TAB1,3,FALSE)</f>
        <v>#N/A</v>
      </c>
      <c r="I12" s="258"/>
      <c r="J12" s="39" t="s">
        <v>66</v>
      </c>
      <c r="K12" s="257">
        <f>VLOOKUP(K10,_TAB1,3,FALSE)</f>
        <v>0</v>
      </c>
      <c r="L12" s="258"/>
    </row>
    <row r="13" spans="1:12" x14ac:dyDescent="0.25">
      <c r="A13" s="39" t="s">
        <v>64</v>
      </c>
      <c r="B13" s="247">
        <f>VLOOKUP(B10,_TAB1,5,FALSE)</f>
        <v>0</v>
      </c>
      <c r="C13" s="248"/>
      <c r="D13" s="39" t="s">
        <v>64</v>
      </c>
      <c r="E13" s="247">
        <f>VLOOKUP(E10,_TAB1,5,FALSE)</f>
        <v>0</v>
      </c>
      <c r="F13" s="248"/>
      <c r="G13" s="39" t="s">
        <v>64</v>
      </c>
      <c r="H13" s="247" t="e">
        <f>VLOOKUP(H10,_TAB1,5,FALSE)</f>
        <v>#N/A</v>
      </c>
      <c r="I13" s="248"/>
      <c r="J13" s="39" t="s">
        <v>64</v>
      </c>
      <c r="K13" s="247">
        <f>VLOOKUP(K10,_TAB1,5,FALSE)</f>
        <v>0</v>
      </c>
      <c r="L13" s="248"/>
    </row>
    <row r="14" spans="1:12" x14ac:dyDescent="0.25">
      <c r="A14" s="39" t="s">
        <v>68</v>
      </c>
      <c r="B14" s="257" t="e">
        <f>VLOOKUP(B10,_TAB1,10,FALSE)</f>
        <v>#REF!</v>
      </c>
      <c r="C14" s="258"/>
      <c r="D14" s="39" t="s">
        <v>68</v>
      </c>
      <c r="E14" s="257" t="e">
        <f>VLOOKUP(E10,_TAB1,10,FALSE)</f>
        <v>#REF!</v>
      </c>
      <c r="F14" s="258"/>
      <c r="G14" s="39" t="s">
        <v>68</v>
      </c>
      <c r="H14" s="257" t="e">
        <f>VLOOKUP(H10,_TAB1,10,FALSE)</f>
        <v>#N/A</v>
      </c>
      <c r="I14" s="258"/>
      <c r="J14" s="39" t="s">
        <v>68</v>
      </c>
      <c r="K14" s="257" t="e">
        <f>VLOOKUP(K10,_TAB1,10,FALSE)</f>
        <v>#REF!</v>
      </c>
      <c r="L14" s="258"/>
    </row>
    <row r="15" spans="1:12" x14ac:dyDescent="0.25">
      <c r="A15" s="39" t="s">
        <v>57</v>
      </c>
      <c r="B15" s="257" t="e">
        <f>VLOOKUP(B10,_TAB1,13,FALSE)</f>
        <v>#REF!</v>
      </c>
      <c r="C15" s="258"/>
      <c r="D15" s="39" t="s">
        <v>57</v>
      </c>
      <c r="E15" s="257" t="e">
        <f>VLOOKUP(E10,_TAB1,13,FALSE)</f>
        <v>#REF!</v>
      </c>
      <c r="F15" s="258"/>
      <c r="G15" s="39" t="s">
        <v>57</v>
      </c>
      <c r="H15" s="257" t="e">
        <f>VLOOKUP(H10,_TAB1,13,FALSE)</f>
        <v>#N/A</v>
      </c>
      <c r="I15" s="258"/>
      <c r="J15" s="39" t="s">
        <v>57</v>
      </c>
      <c r="K15" s="257" t="e">
        <f>VLOOKUP(K10,_TAB1,13,FALSE)</f>
        <v>#REF!</v>
      </c>
      <c r="L15" s="258"/>
    </row>
    <row r="16" spans="1:12" x14ac:dyDescent="0.25">
      <c r="A16" s="34" t="s">
        <v>179</v>
      </c>
      <c r="B16" s="264" t="e">
        <f>Séries!I2</f>
        <v>#REF!</v>
      </c>
      <c r="C16" s="265"/>
      <c r="D16" s="34" t="s">
        <v>179</v>
      </c>
      <c r="E16" s="264" t="e">
        <f>Séries!I3</f>
        <v>#REF!</v>
      </c>
      <c r="F16" s="265"/>
      <c r="G16" s="34" t="s">
        <v>179</v>
      </c>
      <c r="H16" s="264" t="e">
        <f>Séries!I4</f>
        <v>#N/A</v>
      </c>
      <c r="I16" s="265"/>
      <c r="J16" s="34" t="s">
        <v>179</v>
      </c>
      <c r="K16" s="264" t="e">
        <f>Séries!I5</f>
        <v>#REF!</v>
      </c>
      <c r="L16" s="265"/>
    </row>
    <row r="17" spans="1:12" x14ac:dyDescent="0.25">
      <c r="A17" s="40" t="s">
        <v>60</v>
      </c>
      <c r="C17" s="35"/>
      <c r="D17" s="40" t="s">
        <v>60</v>
      </c>
      <c r="F17" s="35"/>
      <c r="G17" s="40" t="s">
        <v>60</v>
      </c>
      <c r="I17" s="35"/>
      <c r="J17" s="40" t="s">
        <v>60</v>
      </c>
      <c r="L17" s="35"/>
    </row>
    <row r="18" spans="1:12" x14ac:dyDescent="0.25">
      <c r="A18" s="41" t="s">
        <v>61</v>
      </c>
      <c r="B18" s="29" t="s">
        <v>62</v>
      </c>
      <c r="C18" s="42" t="s">
        <v>63</v>
      </c>
      <c r="D18" s="41" t="s">
        <v>61</v>
      </c>
      <c r="E18" s="29" t="s">
        <v>62</v>
      </c>
      <c r="F18" s="42" t="s">
        <v>63</v>
      </c>
      <c r="G18" s="41" t="s">
        <v>61</v>
      </c>
      <c r="H18" s="29" t="s">
        <v>62</v>
      </c>
      <c r="I18" s="42" t="s">
        <v>63</v>
      </c>
      <c r="J18" s="41" t="s">
        <v>61</v>
      </c>
      <c r="K18" s="29" t="s">
        <v>62</v>
      </c>
      <c r="L18" s="42" t="s">
        <v>63</v>
      </c>
    </row>
    <row r="19" spans="1:12" x14ac:dyDescent="0.25">
      <c r="A19" s="43"/>
      <c r="B19" s="7"/>
      <c r="C19" s="44"/>
      <c r="D19" s="43"/>
      <c r="E19" s="7"/>
      <c r="F19" s="44"/>
      <c r="G19" s="43"/>
      <c r="H19" s="7"/>
      <c r="I19" s="44"/>
      <c r="J19" s="43"/>
      <c r="K19" s="7"/>
      <c r="L19" s="44"/>
    </row>
    <row r="20" spans="1:12" x14ac:dyDescent="0.25">
      <c r="A20" s="45"/>
      <c r="B20" s="27"/>
      <c r="C20" s="46"/>
      <c r="D20" s="45"/>
      <c r="E20" s="27"/>
      <c r="F20" s="46"/>
      <c r="G20" s="45"/>
      <c r="H20" s="27"/>
      <c r="I20" s="46"/>
      <c r="J20" s="45"/>
      <c r="K20" s="27"/>
      <c r="L20" s="46"/>
    </row>
    <row r="21" spans="1:12" ht="13.8" thickBot="1" x14ac:dyDescent="0.3">
      <c r="A21" s="47"/>
      <c r="B21" s="48"/>
      <c r="C21" s="49"/>
      <c r="D21" s="47"/>
      <c r="E21" s="48"/>
      <c r="F21" s="49"/>
      <c r="G21" s="47"/>
      <c r="H21" s="48"/>
      <c r="I21" s="49"/>
      <c r="J21" s="47"/>
      <c r="K21" s="48"/>
      <c r="L21" s="49"/>
    </row>
    <row r="22" spans="1:12" x14ac:dyDescent="0.25">
      <c r="A22" s="31"/>
      <c r="B22" s="32"/>
      <c r="C22" s="33"/>
      <c r="D22" s="31"/>
      <c r="E22" s="32"/>
      <c r="F22" s="33"/>
      <c r="G22" s="31"/>
      <c r="H22" s="32"/>
      <c r="I22" s="33"/>
      <c r="J22" s="31"/>
      <c r="K22" s="32"/>
      <c r="L22" s="33"/>
    </row>
    <row r="23" spans="1:12" ht="12.75" customHeight="1" x14ac:dyDescent="0.25">
      <c r="A23" s="34"/>
      <c r="B23" s="249" t="str">
        <f>$B$1</f>
        <v xml:space="preserve">       Départemental Natation    49                               Sport Adapté Maine et loire                         Beaupréau, le 4 décembre 2022</v>
      </c>
      <c r="C23" s="250"/>
      <c r="D23" s="34"/>
      <c r="E23" s="249" t="str">
        <f>$B$1</f>
        <v xml:space="preserve">       Départemental Natation    49                               Sport Adapté Maine et loire                         Beaupréau, le 4 décembre 2022</v>
      </c>
      <c r="F23" s="250"/>
      <c r="G23" s="34"/>
      <c r="H23" s="249" t="str">
        <f>$B$1</f>
        <v xml:space="preserve">       Départemental Natation    49                               Sport Adapté Maine et loire                         Beaupréau, le 4 décembre 2022</v>
      </c>
      <c r="I23" s="250"/>
      <c r="J23" s="34"/>
      <c r="K23" s="249" t="str">
        <f>$B$1</f>
        <v xml:space="preserve">       Départemental Natation    49                               Sport Adapté Maine et loire                         Beaupréau, le 4 décembre 2022</v>
      </c>
      <c r="L23" s="250"/>
    </row>
    <row r="24" spans="1:12" x14ac:dyDescent="0.25">
      <c r="A24" s="34"/>
      <c r="B24" s="251"/>
      <c r="C24" s="252"/>
      <c r="D24" s="34"/>
      <c r="E24" s="251"/>
      <c r="F24" s="252"/>
      <c r="G24" s="34"/>
      <c r="H24" s="251"/>
      <c r="I24" s="252"/>
      <c r="J24" s="34"/>
      <c r="K24" s="251"/>
      <c r="L24" s="252"/>
    </row>
    <row r="25" spans="1:12" x14ac:dyDescent="0.25">
      <c r="A25" s="34"/>
      <c r="B25" s="253"/>
      <c r="C25" s="254"/>
      <c r="D25" s="34"/>
      <c r="E25" s="253"/>
      <c r="F25" s="254"/>
      <c r="G25" s="34"/>
      <c r="H25" s="253"/>
      <c r="I25" s="254"/>
      <c r="J25" s="34"/>
      <c r="K25" s="253"/>
      <c r="L25" s="254"/>
    </row>
    <row r="26" spans="1:12" x14ac:dyDescent="0.25">
      <c r="A26" s="34"/>
      <c r="C26" s="35"/>
      <c r="D26" s="34"/>
      <c r="F26" s="35"/>
      <c r="G26" s="34"/>
      <c r="I26" s="35"/>
      <c r="J26" s="34"/>
      <c r="L26" s="35"/>
    </row>
    <row r="27" spans="1:12" x14ac:dyDescent="0.25">
      <c r="A27" s="36" t="s">
        <v>58</v>
      </c>
      <c r="B27" s="37">
        <v>1</v>
      </c>
      <c r="C27" s="35"/>
      <c r="D27" s="36" t="s">
        <v>58</v>
      </c>
      <c r="E27" s="37">
        <v>1</v>
      </c>
      <c r="F27" s="35"/>
      <c r="G27" s="36" t="s">
        <v>58</v>
      </c>
      <c r="H27" s="37">
        <v>1</v>
      </c>
      <c r="I27" s="35"/>
      <c r="J27" s="36" t="s">
        <v>58</v>
      </c>
      <c r="K27" s="37">
        <v>1</v>
      </c>
      <c r="L27" s="35"/>
    </row>
    <row r="28" spans="1:12" x14ac:dyDescent="0.25">
      <c r="A28" s="34"/>
      <c r="B28" s="30" t="s">
        <v>59</v>
      </c>
      <c r="C28" s="38">
        <v>5</v>
      </c>
      <c r="D28" s="34"/>
      <c r="E28" s="30" t="s">
        <v>59</v>
      </c>
      <c r="F28" s="38">
        <v>6</v>
      </c>
      <c r="G28" s="34"/>
      <c r="H28" s="30" t="s">
        <v>59</v>
      </c>
      <c r="I28" s="38">
        <v>7</v>
      </c>
      <c r="J28" s="34"/>
      <c r="K28" s="30" t="s">
        <v>59</v>
      </c>
      <c r="L28" s="38">
        <v>8</v>
      </c>
    </row>
    <row r="29" spans="1:12" x14ac:dyDescent="0.25">
      <c r="A29" s="34"/>
      <c r="C29" s="35"/>
      <c r="D29" s="34"/>
      <c r="F29" s="35"/>
      <c r="G29" s="34"/>
      <c r="I29" s="35"/>
      <c r="J29" s="34"/>
      <c r="L29" s="35"/>
    </row>
    <row r="30" spans="1:12" x14ac:dyDescent="0.25">
      <c r="A30" s="50" t="s">
        <v>67</v>
      </c>
      <c r="B30" s="255">
        <f>Séries!B6</f>
        <v>0</v>
      </c>
      <c r="C30" s="256"/>
      <c r="D30" s="50" t="s">
        <v>67</v>
      </c>
      <c r="E30" s="255">
        <f>Séries!B7</f>
        <v>0</v>
      </c>
      <c r="F30" s="256"/>
      <c r="G30" s="50" t="s">
        <v>67</v>
      </c>
      <c r="H30" s="255"/>
      <c r="I30" s="256"/>
      <c r="J30" s="50" t="s">
        <v>67</v>
      </c>
      <c r="K30" s="255"/>
      <c r="L30" s="256"/>
    </row>
    <row r="31" spans="1:12" x14ac:dyDescent="0.25">
      <c r="A31" s="39" t="s">
        <v>65</v>
      </c>
      <c r="B31" s="257" t="e">
        <f>VLOOKUP(B30,_TAB1,2,FALSE)</f>
        <v>#N/A</v>
      </c>
      <c r="C31" s="258"/>
      <c r="D31" s="39" t="s">
        <v>65</v>
      </c>
      <c r="E31" s="257" t="e">
        <f>VLOOKUP(E30,_TAB1,2,FALSE)</f>
        <v>#N/A</v>
      </c>
      <c r="F31" s="258"/>
      <c r="G31" s="39" t="s">
        <v>65</v>
      </c>
      <c r="H31" s="257" t="e">
        <f>VLOOKUP(H30,_TAB1,2,FALSE)</f>
        <v>#N/A</v>
      </c>
      <c r="I31" s="258"/>
      <c r="J31" s="39" t="s">
        <v>65</v>
      </c>
      <c r="K31" s="257" t="e">
        <f>VLOOKUP(K30,_TAB1,2,FALSE)</f>
        <v>#N/A</v>
      </c>
      <c r="L31" s="258"/>
    </row>
    <row r="32" spans="1:12" x14ac:dyDescent="0.25">
      <c r="A32" s="39" t="s">
        <v>66</v>
      </c>
      <c r="B32" s="257" t="e">
        <f>VLOOKUP(B30,_TAB1,3,FALSE)</f>
        <v>#N/A</v>
      </c>
      <c r="C32" s="258"/>
      <c r="D32" s="39" t="s">
        <v>66</v>
      </c>
      <c r="E32" s="257" t="e">
        <f>VLOOKUP(E30,_TAB1,3,FALSE)</f>
        <v>#N/A</v>
      </c>
      <c r="F32" s="258"/>
      <c r="G32" s="39" t="s">
        <v>66</v>
      </c>
      <c r="H32" s="257" t="e">
        <f>VLOOKUP(H30,_TAB1,3,FALSE)</f>
        <v>#N/A</v>
      </c>
      <c r="I32" s="258"/>
      <c r="J32" s="39" t="s">
        <v>66</v>
      </c>
      <c r="K32" s="257" t="e">
        <f>VLOOKUP(K30,_TAB1,3,FALSE)</f>
        <v>#N/A</v>
      </c>
      <c r="L32" s="258"/>
    </row>
    <row r="33" spans="1:12" x14ac:dyDescent="0.25">
      <c r="A33" s="39" t="s">
        <v>64</v>
      </c>
      <c r="B33" s="247" t="e">
        <f>VLOOKUP(B30,_TAB1,5,FALSE)</f>
        <v>#N/A</v>
      </c>
      <c r="C33" s="248"/>
      <c r="D33" s="39" t="s">
        <v>64</v>
      </c>
      <c r="E33" s="247" t="e">
        <f>VLOOKUP(E30,_TAB1,5,FALSE)</f>
        <v>#N/A</v>
      </c>
      <c r="F33" s="248"/>
      <c r="G33" s="39" t="s">
        <v>64</v>
      </c>
      <c r="H33" s="247" t="e">
        <f>VLOOKUP(H30,_TAB1,5,FALSE)</f>
        <v>#N/A</v>
      </c>
      <c r="I33" s="248"/>
      <c r="J33" s="39" t="s">
        <v>64</v>
      </c>
      <c r="K33" s="247" t="e">
        <f>VLOOKUP(K30,_TAB1,5,FALSE)</f>
        <v>#N/A</v>
      </c>
      <c r="L33" s="248"/>
    </row>
    <row r="34" spans="1:12" x14ac:dyDescent="0.25">
      <c r="A34" s="39" t="s">
        <v>68</v>
      </c>
      <c r="B34" s="257" t="e">
        <f>VLOOKUP(B30,_TAB1,10,FALSE)</f>
        <v>#N/A</v>
      </c>
      <c r="C34" s="258"/>
      <c r="D34" s="39" t="s">
        <v>68</v>
      </c>
      <c r="E34" s="257" t="e">
        <f>VLOOKUP(E30,_TAB1,10,FALSE)</f>
        <v>#N/A</v>
      </c>
      <c r="F34" s="258"/>
      <c r="G34" s="39" t="s">
        <v>68</v>
      </c>
      <c r="H34" s="257" t="e">
        <f>VLOOKUP(H30,_TAB1,10,FALSE)</f>
        <v>#N/A</v>
      </c>
      <c r="I34" s="258"/>
      <c r="J34" s="39" t="s">
        <v>68</v>
      </c>
      <c r="K34" s="257" t="e">
        <f>VLOOKUP(K30,_TAB1,10,FALSE)</f>
        <v>#N/A</v>
      </c>
      <c r="L34" s="258"/>
    </row>
    <row r="35" spans="1:12" x14ac:dyDescent="0.25">
      <c r="A35" s="39" t="s">
        <v>57</v>
      </c>
      <c r="B35" s="257" t="e">
        <f>VLOOKUP(B30,_TAB1,13,FALSE)</f>
        <v>#N/A</v>
      </c>
      <c r="C35" s="258"/>
      <c r="D35" s="39" t="s">
        <v>57</v>
      </c>
      <c r="E35" s="257" t="e">
        <f>VLOOKUP(E30,_TAB1,13,FALSE)</f>
        <v>#N/A</v>
      </c>
      <c r="F35" s="258"/>
      <c r="G35" s="39" t="s">
        <v>57</v>
      </c>
      <c r="H35" s="257" t="e">
        <f>VLOOKUP(H30,_TAB1,13,FALSE)</f>
        <v>#N/A</v>
      </c>
      <c r="I35" s="258"/>
      <c r="J35" s="39" t="s">
        <v>57</v>
      </c>
      <c r="K35" s="257" t="e">
        <f>VLOOKUP(K30,_TAB1,13,FALSE)</f>
        <v>#N/A</v>
      </c>
      <c r="L35" s="258"/>
    </row>
    <row r="36" spans="1:12" x14ac:dyDescent="0.25">
      <c r="A36" s="34" t="s">
        <v>179</v>
      </c>
      <c r="B36" s="264" t="e">
        <f>Séries!I6</f>
        <v>#N/A</v>
      </c>
      <c r="C36" s="265"/>
      <c r="D36" s="34" t="s">
        <v>179</v>
      </c>
      <c r="E36" s="264" t="e">
        <f>Séries!I7</f>
        <v>#N/A</v>
      </c>
      <c r="F36" s="265"/>
      <c r="G36" s="34" t="s">
        <v>179</v>
      </c>
      <c r="H36" s="264">
        <f>Séries!O22</f>
        <v>0</v>
      </c>
      <c r="I36" s="265"/>
      <c r="J36" s="34" t="s">
        <v>179</v>
      </c>
      <c r="K36" s="264">
        <f>Séries!R22</f>
        <v>0</v>
      </c>
      <c r="L36" s="265"/>
    </row>
    <row r="37" spans="1:12" x14ac:dyDescent="0.25">
      <c r="A37" s="40" t="s">
        <v>60</v>
      </c>
      <c r="C37" s="35"/>
      <c r="D37" s="40" t="s">
        <v>60</v>
      </c>
      <c r="F37" s="35"/>
      <c r="G37" s="40" t="s">
        <v>60</v>
      </c>
      <c r="I37" s="35"/>
      <c r="J37" s="40" t="s">
        <v>60</v>
      </c>
      <c r="L37" s="35"/>
    </row>
    <row r="38" spans="1:12" x14ac:dyDescent="0.25">
      <c r="A38" s="41" t="s">
        <v>61</v>
      </c>
      <c r="B38" s="29" t="s">
        <v>62</v>
      </c>
      <c r="C38" s="42" t="s">
        <v>63</v>
      </c>
      <c r="D38" s="41" t="s">
        <v>61</v>
      </c>
      <c r="E38" s="29" t="s">
        <v>62</v>
      </c>
      <c r="F38" s="42" t="s">
        <v>63</v>
      </c>
      <c r="G38" s="41" t="s">
        <v>61</v>
      </c>
      <c r="H38" s="29" t="s">
        <v>62</v>
      </c>
      <c r="I38" s="42" t="s">
        <v>63</v>
      </c>
      <c r="J38" s="41" t="s">
        <v>61</v>
      </c>
      <c r="K38" s="29" t="s">
        <v>62</v>
      </c>
      <c r="L38" s="42" t="s">
        <v>63</v>
      </c>
    </row>
    <row r="39" spans="1:12" x14ac:dyDescent="0.25">
      <c r="A39" s="43"/>
      <c r="B39" s="7"/>
      <c r="C39" s="44"/>
      <c r="D39" s="43"/>
      <c r="E39" s="7"/>
      <c r="F39" s="44"/>
      <c r="G39" s="43"/>
      <c r="H39" s="7"/>
      <c r="I39" s="44"/>
      <c r="J39" s="43"/>
      <c r="K39" s="7"/>
      <c r="L39" s="44"/>
    </row>
    <row r="40" spans="1:12" x14ac:dyDescent="0.25">
      <c r="A40" s="45"/>
      <c r="B40" s="27"/>
      <c r="C40" s="46"/>
      <c r="D40" s="45"/>
      <c r="E40" s="27"/>
      <c r="F40" s="46"/>
      <c r="G40" s="45"/>
      <c r="H40" s="27"/>
      <c r="I40" s="46"/>
      <c r="J40" s="45"/>
      <c r="K40" s="27"/>
      <c r="L40" s="46"/>
    </row>
    <row r="41" spans="1:12" ht="13.8" thickBot="1" x14ac:dyDescent="0.3">
      <c r="A41" s="47"/>
      <c r="B41" s="48"/>
      <c r="C41" s="49"/>
      <c r="D41" s="47"/>
      <c r="E41" s="48"/>
      <c r="F41" s="49"/>
      <c r="G41" s="47"/>
      <c r="H41" s="48"/>
      <c r="I41" s="49"/>
      <c r="J41" s="47"/>
      <c r="K41" s="48"/>
      <c r="L41" s="49"/>
    </row>
    <row r="42" spans="1:12" ht="13.8" thickBot="1" x14ac:dyDescent="0.3"/>
    <row r="43" spans="1:12" x14ac:dyDescent="0.25">
      <c r="A43" s="31"/>
      <c r="B43" s="32"/>
      <c r="C43" s="33"/>
      <c r="D43" s="31"/>
      <c r="E43" s="32"/>
      <c r="F43" s="33"/>
      <c r="G43" s="31"/>
      <c r="H43" s="32"/>
      <c r="I43" s="33"/>
      <c r="J43" s="31"/>
      <c r="K43" s="32"/>
      <c r="L43" s="33"/>
    </row>
    <row r="44" spans="1:12" x14ac:dyDescent="0.25">
      <c r="A44" s="34"/>
      <c r="B44" s="249" t="str">
        <f>$B$1</f>
        <v xml:space="preserve">       Départemental Natation    49                               Sport Adapté Maine et loire                         Beaupréau, le 4 décembre 2022</v>
      </c>
      <c r="C44" s="250"/>
      <c r="D44" s="34"/>
      <c r="E44" s="249" t="str">
        <f>$B$1</f>
        <v xml:space="preserve">       Départemental Natation    49                               Sport Adapté Maine et loire                         Beaupréau, le 4 décembre 2022</v>
      </c>
      <c r="F44" s="250"/>
      <c r="G44" s="34"/>
      <c r="H44" s="249" t="str">
        <f>$B$1</f>
        <v xml:space="preserve">       Départemental Natation    49                               Sport Adapté Maine et loire                         Beaupréau, le 4 décembre 2022</v>
      </c>
      <c r="I44" s="250"/>
      <c r="J44" s="34"/>
      <c r="K44" s="249" t="str">
        <f>$B$1</f>
        <v xml:space="preserve">       Départemental Natation    49                               Sport Adapté Maine et loire                         Beaupréau, le 4 décembre 2022</v>
      </c>
      <c r="L44" s="250"/>
    </row>
    <row r="45" spans="1:12" x14ac:dyDescent="0.25">
      <c r="A45" s="34"/>
      <c r="B45" s="251"/>
      <c r="C45" s="252"/>
      <c r="D45" s="34"/>
      <c r="E45" s="251"/>
      <c r="F45" s="252"/>
      <c r="G45" s="34"/>
      <c r="H45" s="251"/>
      <c r="I45" s="252"/>
      <c r="J45" s="34"/>
      <c r="K45" s="251"/>
      <c r="L45" s="252"/>
    </row>
    <row r="46" spans="1:12" x14ac:dyDescent="0.25">
      <c r="A46" s="34"/>
      <c r="B46" s="253"/>
      <c r="C46" s="254"/>
      <c r="D46" s="34"/>
      <c r="E46" s="253"/>
      <c r="F46" s="254"/>
      <c r="G46" s="34"/>
      <c r="H46" s="253"/>
      <c r="I46" s="254"/>
      <c r="J46" s="34"/>
      <c r="K46" s="253"/>
      <c r="L46" s="254"/>
    </row>
    <row r="47" spans="1:12" x14ac:dyDescent="0.25">
      <c r="A47" s="34"/>
      <c r="C47" s="35"/>
      <c r="D47" s="34"/>
      <c r="F47" s="35"/>
      <c r="G47" s="34"/>
      <c r="I47" s="35"/>
      <c r="J47" s="34"/>
      <c r="L47" s="35"/>
    </row>
    <row r="48" spans="1:12" x14ac:dyDescent="0.25">
      <c r="A48" s="36" t="s">
        <v>58</v>
      </c>
      <c r="B48" s="37">
        <v>2</v>
      </c>
      <c r="C48" s="35"/>
      <c r="D48" s="36" t="s">
        <v>58</v>
      </c>
      <c r="E48" s="37">
        <v>2</v>
      </c>
      <c r="F48" s="35"/>
      <c r="G48" s="36" t="s">
        <v>58</v>
      </c>
      <c r="H48" s="37">
        <v>2</v>
      </c>
      <c r="I48" s="35"/>
      <c r="J48" s="36" t="s">
        <v>58</v>
      </c>
      <c r="K48" s="37">
        <v>2</v>
      </c>
      <c r="L48" s="35"/>
    </row>
    <row r="49" spans="1:12" x14ac:dyDescent="0.25">
      <c r="A49" s="34"/>
      <c r="B49" s="30" t="s">
        <v>59</v>
      </c>
      <c r="C49" s="38">
        <v>1</v>
      </c>
      <c r="D49" s="34"/>
      <c r="E49" s="30" t="s">
        <v>59</v>
      </c>
      <c r="F49" s="38">
        <v>2</v>
      </c>
      <c r="G49" s="34"/>
      <c r="H49" s="30" t="s">
        <v>59</v>
      </c>
      <c r="I49" s="38">
        <v>3</v>
      </c>
      <c r="J49" s="34"/>
      <c r="K49" s="30" t="s">
        <v>59</v>
      </c>
      <c r="L49" s="38">
        <v>4</v>
      </c>
    </row>
    <row r="50" spans="1:12" x14ac:dyDescent="0.25">
      <c r="A50" s="34"/>
      <c r="C50" s="35"/>
      <c r="D50" s="34"/>
      <c r="F50" s="35"/>
      <c r="G50" s="34"/>
      <c r="I50" s="35"/>
      <c r="J50" s="34"/>
      <c r="L50" s="35"/>
    </row>
    <row r="51" spans="1:12" x14ac:dyDescent="0.25">
      <c r="A51" s="50" t="s">
        <v>67</v>
      </c>
      <c r="B51" s="255">
        <f>Séries!B9</f>
        <v>83</v>
      </c>
      <c r="C51" s="256"/>
      <c r="D51" s="50" t="s">
        <v>67</v>
      </c>
      <c r="E51" s="255">
        <f>Séries!B10</f>
        <v>0</v>
      </c>
      <c r="F51" s="256"/>
      <c r="G51" s="50" t="s">
        <v>67</v>
      </c>
      <c r="H51" s="255">
        <f>Séries!B11</f>
        <v>12</v>
      </c>
      <c r="I51" s="256"/>
      <c r="J51" s="50" t="s">
        <v>67</v>
      </c>
      <c r="K51" s="255">
        <f>Séries!B12</f>
        <v>0</v>
      </c>
      <c r="L51" s="256"/>
    </row>
    <row r="52" spans="1:12" x14ac:dyDescent="0.25">
      <c r="A52" s="39" t="s">
        <v>65</v>
      </c>
      <c r="B52" s="257">
        <f>VLOOKUP(B51,_TAB1,2,FALSE)</f>
        <v>0</v>
      </c>
      <c r="C52" s="258"/>
      <c r="D52" s="39" t="s">
        <v>65</v>
      </c>
      <c r="E52" s="257" t="e">
        <f>VLOOKUP(E51,_TAB1,2,FALSE)</f>
        <v>#N/A</v>
      </c>
      <c r="F52" s="258"/>
      <c r="G52" s="39" t="s">
        <v>65</v>
      </c>
      <c r="H52" s="257">
        <f>VLOOKUP(H51,_TAB1,2,FALSE)</f>
        <v>0</v>
      </c>
      <c r="I52" s="258"/>
      <c r="J52" s="39" t="s">
        <v>65</v>
      </c>
      <c r="K52" s="257" t="e">
        <f>VLOOKUP(K51,_TAB1,2,FALSE)</f>
        <v>#N/A</v>
      </c>
      <c r="L52" s="258"/>
    </row>
    <row r="53" spans="1:12" x14ac:dyDescent="0.25">
      <c r="A53" s="39" t="s">
        <v>66</v>
      </c>
      <c r="B53" s="257">
        <f>VLOOKUP(B51,_TAB1,3,FALSE)</f>
        <v>0</v>
      </c>
      <c r="C53" s="258"/>
      <c r="D53" s="39" t="s">
        <v>66</v>
      </c>
      <c r="E53" s="257" t="e">
        <f>VLOOKUP(E51,_TAB1,3,FALSE)</f>
        <v>#N/A</v>
      </c>
      <c r="F53" s="258"/>
      <c r="G53" s="39" t="s">
        <v>66</v>
      </c>
      <c r="H53" s="257">
        <f>VLOOKUP(H51,_TAB1,3,FALSE)</f>
        <v>0</v>
      </c>
      <c r="I53" s="258"/>
      <c r="J53" s="39" t="s">
        <v>66</v>
      </c>
      <c r="K53" s="257" t="e">
        <f>VLOOKUP(K51,_TAB1,3,FALSE)</f>
        <v>#N/A</v>
      </c>
      <c r="L53" s="258"/>
    </row>
    <row r="54" spans="1:12" x14ac:dyDescent="0.25">
      <c r="A54" s="39" t="s">
        <v>64</v>
      </c>
      <c r="B54" s="247">
        <f>VLOOKUP(B51,_TAB1,5,FALSE)</f>
        <v>0</v>
      </c>
      <c r="C54" s="248"/>
      <c r="D54" s="39" t="s">
        <v>64</v>
      </c>
      <c r="E54" s="247" t="e">
        <f>VLOOKUP(E51,_TAB1,5,FALSE)</f>
        <v>#N/A</v>
      </c>
      <c r="F54" s="248"/>
      <c r="G54" s="39" t="s">
        <v>64</v>
      </c>
      <c r="H54" s="247">
        <f>VLOOKUP(H51,_TAB1,5,FALSE)</f>
        <v>0</v>
      </c>
      <c r="I54" s="248"/>
      <c r="J54" s="39" t="s">
        <v>64</v>
      </c>
      <c r="K54" s="247" t="e">
        <f>VLOOKUP(K51,_TAB1,5,FALSE)</f>
        <v>#N/A</v>
      </c>
      <c r="L54" s="248"/>
    </row>
    <row r="55" spans="1:12" x14ac:dyDescent="0.25">
      <c r="A55" s="39" t="s">
        <v>68</v>
      </c>
      <c r="B55" s="257" t="e">
        <f>VLOOKUP(B51,_TAB1,10,FALSE)</f>
        <v>#REF!</v>
      </c>
      <c r="C55" s="258"/>
      <c r="D55" s="39" t="s">
        <v>68</v>
      </c>
      <c r="E55" s="257" t="e">
        <f>VLOOKUP(E51,_TAB1,10,FALSE)</f>
        <v>#N/A</v>
      </c>
      <c r="F55" s="258"/>
      <c r="G55" s="39" t="s">
        <v>68</v>
      </c>
      <c r="H55" s="257" t="e">
        <f>VLOOKUP(H51,_TAB1,10,FALSE)</f>
        <v>#REF!</v>
      </c>
      <c r="I55" s="258"/>
      <c r="J55" s="39" t="s">
        <v>68</v>
      </c>
      <c r="K55" s="257" t="e">
        <f>VLOOKUP(K51,_TAB1,10,FALSE)</f>
        <v>#N/A</v>
      </c>
      <c r="L55" s="258"/>
    </row>
    <row r="56" spans="1:12" x14ac:dyDescent="0.25">
      <c r="A56" s="39" t="s">
        <v>57</v>
      </c>
      <c r="B56" s="257" t="e">
        <f>VLOOKUP(B51,_TAB1,13,FALSE)</f>
        <v>#REF!</v>
      </c>
      <c r="C56" s="258"/>
      <c r="D56" s="39" t="s">
        <v>57</v>
      </c>
      <c r="E56" s="257" t="e">
        <f>VLOOKUP(E51,_TAB1,13,FALSE)</f>
        <v>#N/A</v>
      </c>
      <c r="F56" s="258"/>
      <c r="G56" s="39" t="s">
        <v>57</v>
      </c>
      <c r="H56" s="257" t="e">
        <f>VLOOKUP(H51,_TAB1,13,FALSE)</f>
        <v>#REF!</v>
      </c>
      <c r="I56" s="258"/>
      <c r="J56" s="39" t="s">
        <v>57</v>
      </c>
      <c r="K56" s="257" t="e">
        <f>VLOOKUP(K51,_TAB1,13,FALSE)</f>
        <v>#N/A</v>
      </c>
      <c r="L56" s="258"/>
    </row>
    <row r="57" spans="1:12" x14ac:dyDescent="0.25">
      <c r="A57" s="34" t="s">
        <v>179</v>
      </c>
      <c r="B57" s="264">
        <f>Séries!I43</f>
        <v>0</v>
      </c>
      <c r="C57" s="265"/>
      <c r="D57" s="34" t="s">
        <v>179</v>
      </c>
      <c r="E57" s="264">
        <f>Séries!L43</f>
        <v>0</v>
      </c>
      <c r="F57" s="265"/>
      <c r="G57" s="34" t="s">
        <v>179</v>
      </c>
      <c r="H57" s="264">
        <f>Séries!O43</f>
        <v>0</v>
      </c>
      <c r="I57" s="265"/>
      <c r="J57" s="34" t="s">
        <v>179</v>
      </c>
      <c r="K57" s="264">
        <f>Séries!R43</f>
        <v>0</v>
      </c>
      <c r="L57" s="265"/>
    </row>
    <row r="58" spans="1:12" x14ac:dyDescent="0.25">
      <c r="A58" s="40" t="s">
        <v>60</v>
      </c>
      <c r="C58" s="35"/>
      <c r="D58" s="40" t="s">
        <v>60</v>
      </c>
      <c r="F58" s="35"/>
      <c r="G58" s="40" t="s">
        <v>60</v>
      </c>
      <c r="I58" s="35"/>
      <c r="J58" s="40" t="s">
        <v>60</v>
      </c>
      <c r="L58" s="35"/>
    </row>
    <row r="59" spans="1:12" x14ac:dyDescent="0.25">
      <c r="A59" s="41" t="s">
        <v>61</v>
      </c>
      <c r="B59" s="29" t="s">
        <v>62</v>
      </c>
      <c r="C59" s="42" t="s">
        <v>63</v>
      </c>
      <c r="D59" s="41" t="s">
        <v>61</v>
      </c>
      <c r="E59" s="29" t="s">
        <v>62</v>
      </c>
      <c r="F59" s="42" t="s">
        <v>63</v>
      </c>
      <c r="G59" s="41" t="s">
        <v>61</v>
      </c>
      <c r="H59" s="29" t="s">
        <v>62</v>
      </c>
      <c r="I59" s="42" t="s">
        <v>63</v>
      </c>
      <c r="J59" s="41" t="s">
        <v>61</v>
      </c>
      <c r="K59" s="29" t="s">
        <v>62</v>
      </c>
      <c r="L59" s="42" t="s">
        <v>63</v>
      </c>
    </row>
    <row r="60" spans="1:12" x14ac:dyDescent="0.25">
      <c r="A60" s="43"/>
      <c r="B60" s="7"/>
      <c r="C60" s="44"/>
      <c r="D60" s="43"/>
      <c r="E60" s="7"/>
      <c r="F60" s="44"/>
      <c r="G60" s="43"/>
      <c r="H60" s="7"/>
      <c r="I60" s="44"/>
      <c r="J60" s="43"/>
      <c r="K60" s="7"/>
      <c r="L60" s="44"/>
    </row>
    <row r="61" spans="1:12" x14ac:dyDescent="0.25">
      <c r="A61" s="45"/>
      <c r="B61" s="27"/>
      <c r="C61" s="46"/>
      <c r="D61" s="45"/>
      <c r="E61" s="27"/>
      <c r="F61" s="46"/>
      <c r="G61" s="45"/>
      <c r="H61" s="27"/>
      <c r="I61" s="46"/>
      <c r="J61" s="45"/>
      <c r="K61" s="27"/>
      <c r="L61" s="46"/>
    </row>
    <row r="62" spans="1:12" ht="13.8" thickBot="1" x14ac:dyDescent="0.3">
      <c r="A62" s="47"/>
      <c r="B62" s="48"/>
      <c r="C62" s="49"/>
      <c r="D62" s="47"/>
      <c r="E62" s="48"/>
      <c r="F62" s="49"/>
      <c r="G62" s="47"/>
      <c r="H62" s="48"/>
      <c r="I62" s="49"/>
      <c r="J62" s="47"/>
      <c r="K62" s="48"/>
      <c r="L62" s="49"/>
    </row>
    <row r="63" spans="1:12" x14ac:dyDescent="0.25">
      <c r="A63" s="31"/>
      <c r="B63" s="32"/>
      <c r="C63" s="33"/>
      <c r="D63" s="31"/>
      <c r="E63" s="32"/>
      <c r="F63" s="33"/>
      <c r="G63" s="31"/>
      <c r="H63" s="32"/>
      <c r="I63" s="33"/>
      <c r="J63" s="31"/>
      <c r="K63" s="32"/>
      <c r="L63" s="33"/>
    </row>
    <row r="64" spans="1:12" x14ac:dyDescent="0.25">
      <c r="A64" s="34"/>
      <c r="B64" s="249" t="str">
        <f>$B$1</f>
        <v xml:space="preserve">       Départemental Natation    49                               Sport Adapté Maine et loire                         Beaupréau, le 4 décembre 2022</v>
      </c>
      <c r="C64" s="250"/>
      <c r="D64" s="34"/>
      <c r="E64" s="249" t="str">
        <f>$B$1</f>
        <v xml:space="preserve">       Départemental Natation    49                               Sport Adapté Maine et loire                         Beaupréau, le 4 décembre 2022</v>
      </c>
      <c r="F64" s="250"/>
      <c r="G64" s="34"/>
      <c r="H64" s="249" t="str">
        <f>$B$1</f>
        <v xml:space="preserve">       Départemental Natation    49                               Sport Adapté Maine et loire                         Beaupréau, le 4 décembre 2022</v>
      </c>
      <c r="I64" s="250"/>
      <c r="J64" s="34"/>
      <c r="K64" s="249" t="str">
        <f>$B$1</f>
        <v xml:space="preserve">       Départemental Natation    49                               Sport Adapté Maine et loire                         Beaupréau, le 4 décembre 2022</v>
      </c>
      <c r="L64" s="250"/>
    </row>
    <row r="65" spans="1:12" x14ac:dyDescent="0.25">
      <c r="A65" s="34"/>
      <c r="B65" s="251"/>
      <c r="C65" s="252"/>
      <c r="D65" s="34"/>
      <c r="E65" s="251"/>
      <c r="F65" s="252"/>
      <c r="G65" s="34"/>
      <c r="H65" s="251"/>
      <c r="I65" s="252"/>
      <c r="J65" s="34"/>
      <c r="K65" s="251"/>
      <c r="L65" s="252"/>
    </row>
    <row r="66" spans="1:12" x14ac:dyDescent="0.25">
      <c r="A66" s="34"/>
      <c r="B66" s="253"/>
      <c r="C66" s="254"/>
      <c r="D66" s="34"/>
      <c r="E66" s="253"/>
      <c r="F66" s="254"/>
      <c r="G66" s="34"/>
      <c r="H66" s="253"/>
      <c r="I66" s="254"/>
      <c r="J66" s="34"/>
      <c r="K66" s="253"/>
      <c r="L66" s="254"/>
    </row>
    <row r="67" spans="1:12" x14ac:dyDescent="0.25">
      <c r="A67" s="34"/>
      <c r="C67" s="35"/>
      <c r="D67" s="34"/>
      <c r="F67" s="35"/>
      <c r="G67" s="34"/>
      <c r="I67" s="35"/>
      <c r="J67" s="34"/>
      <c r="L67" s="35"/>
    </row>
    <row r="68" spans="1:12" x14ac:dyDescent="0.25">
      <c r="A68" s="36" t="s">
        <v>58</v>
      </c>
      <c r="B68" s="37">
        <v>2</v>
      </c>
      <c r="C68" s="35"/>
      <c r="D68" s="36" t="s">
        <v>58</v>
      </c>
      <c r="E68" s="37">
        <v>2</v>
      </c>
      <c r="F68" s="35"/>
      <c r="G68" s="36" t="s">
        <v>58</v>
      </c>
      <c r="H68" s="37">
        <v>2</v>
      </c>
      <c r="I68" s="35"/>
      <c r="J68" s="36" t="s">
        <v>58</v>
      </c>
      <c r="K68" s="37">
        <v>2</v>
      </c>
      <c r="L68" s="35"/>
    </row>
    <row r="69" spans="1:12" x14ac:dyDescent="0.25">
      <c r="A69" s="34"/>
      <c r="B69" s="30" t="s">
        <v>59</v>
      </c>
      <c r="C69" s="38">
        <v>5</v>
      </c>
      <c r="D69" s="34"/>
      <c r="E69" s="30" t="s">
        <v>59</v>
      </c>
      <c r="F69" s="38">
        <v>6</v>
      </c>
      <c r="G69" s="34"/>
      <c r="H69" s="30" t="s">
        <v>59</v>
      </c>
      <c r="I69" s="38">
        <v>7</v>
      </c>
      <c r="J69" s="34"/>
      <c r="K69" s="30" t="s">
        <v>59</v>
      </c>
      <c r="L69" s="38">
        <v>8</v>
      </c>
    </row>
    <row r="70" spans="1:12" x14ac:dyDescent="0.25">
      <c r="A70" s="34"/>
      <c r="C70" s="35"/>
      <c r="D70" s="34"/>
      <c r="F70" s="35"/>
      <c r="G70" s="34"/>
      <c r="I70" s="35"/>
      <c r="J70" s="34"/>
      <c r="L70" s="35"/>
    </row>
    <row r="71" spans="1:12" x14ac:dyDescent="0.25">
      <c r="A71" s="50" t="s">
        <v>67</v>
      </c>
      <c r="B71" s="255">
        <f>Séries!B13</f>
        <v>0</v>
      </c>
      <c r="C71" s="256"/>
      <c r="D71" s="50" t="s">
        <v>67</v>
      </c>
      <c r="E71" s="255">
        <f>Séries!B14</f>
        <v>0</v>
      </c>
      <c r="F71" s="256"/>
      <c r="G71" s="50" t="s">
        <v>67</v>
      </c>
      <c r="H71" s="255"/>
      <c r="I71" s="256"/>
      <c r="J71" s="50" t="s">
        <v>67</v>
      </c>
      <c r="K71" s="255"/>
      <c r="L71" s="256"/>
    </row>
    <row r="72" spans="1:12" x14ac:dyDescent="0.25">
      <c r="A72" s="39" t="s">
        <v>65</v>
      </c>
      <c r="B72" s="257" t="e">
        <f>VLOOKUP(B71,_TAB1,2,FALSE)</f>
        <v>#N/A</v>
      </c>
      <c r="C72" s="258"/>
      <c r="D72" s="39" t="s">
        <v>65</v>
      </c>
      <c r="E72" s="257" t="e">
        <f>VLOOKUP(E71,_TAB1,2,FALSE)</f>
        <v>#N/A</v>
      </c>
      <c r="F72" s="258"/>
      <c r="G72" s="39" t="s">
        <v>65</v>
      </c>
      <c r="H72" s="257" t="e">
        <f>VLOOKUP(H71,_TAB1,2,FALSE)</f>
        <v>#N/A</v>
      </c>
      <c r="I72" s="258"/>
      <c r="J72" s="39" t="s">
        <v>65</v>
      </c>
      <c r="K72" s="257" t="e">
        <f>VLOOKUP(K71,_TAB1,2,FALSE)</f>
        <v>#N/A</v>
      </c>
      <c r="L72" s="258"/>
    </row>
    <row r="73" spans="1:12" x14ac:dyDescent="0.25">
      <c r="A73" s="39" t="s">
        <v>66</v>
      </c>
      <c r="B73" s="257" t="e">
        <f>VLOOKUP(B71,_TAB1,3,FALSE)</f>
        <v>#N/A</v>
      </c>
      <c r="C73" s="258"/>
      <c r="D73" s="39" t="s">
        <v>66</v>
      </c>
      <c r="E73" s="257" t="e">
        <f>VLOOKUP(E71,_TAB1,3,FALSE)</f>
        <v>#N/A</v>
      </c>
      <c r="F73" s="258"/>
      <c r="G73" s="39" t="s">
        <v>66</v>
      </c>
      <c r="H73" s="257" t="e">
        <f>VLOOKUP(H71,_TAB1,3,FALSE)</f>
        <v>#N/A</v>
      </c>
      <c r="I73" s="258"/>
      <c r="J73" s="39" t="s">
        <v>66</v>
      </c>
      <c r="K73" s="257" t="e">
        <f>VLOOKUP(K71,_TAB1,3,FALSE)</f>
        <v>#N/A</v>
      </c>
      <c r="L73" s="258"/>
    </row>
    <row r="74" spans="1:12" x14ac:dyDescent="0.25">
      <c r="A74" s="39" t="s">
        <v>64</v>
      </c>
      <c r="B74" s="247" t="e">
        <f>VLOOKUP(B71,_TAB1,5,FALSE)</f>
        <v>#N/A</v>
      </c>
      <c r="C74" s="248"/>
      <c r="D74" s="39" t="s">
        <v>64</v>
      </c>
      <c r="E74" s="247" t="e">
        <f>VLOOKUP(E71,_TAB1,5,FALSE)</f>
        <v>#N/A</v>
      </c>
      <c r="F74" s="248"/>
      <c r="G74" s="39" t="s">
        <v>64</v>
      </c>
      <c r="H74" s="247" t="e">
        <f>VLOOKUP(H71,_TAB1,5,FALSE)</f>
        <v>#N/A</v>
      </c>
      <c r="I74" s="248"/>
      <c r="J74" s="39" t="s">
        <v>64</v>
      </c>
      <c r="K74" s="247" t="e">
        <f>VLOOKUP(K71,_TAB1,5,FALSE)</f>
        <v>#N/A</v>
      </c>
      <c r="L74" s="248"/>
    </row>
    <row r="75" spans="1:12" x14ac:dyDescent="0.25">
      <c r="A75" s="39" t="s">
        <v>68</v>
      </c>
      <c r="B75" s="257" t="e">
        <f>VLOOKUP(B71,_TAB1,10,FALSE)</f>
        <v>#N/A</v>
      </c>
      <c r="C75" s="258"/>
      <c r="D75" s="39" t="s">
        <v>68</v>
      </c>
      <c r="E75" s="257" t="e">
        <f>VLOOKUP(E71,_TAB1,10,FALSE)</f>
        <v>#N/A</v>
      </c>
      <c r="F75" s="258"/>
      <c r="G75" s="39" t="s">
        <v>68</v>
      </c>
      <c r="H75" s="257" t="e">
        <f>VLOOKUP(H71,_TAB1,10,FALSE)</f>
        <v>#N/A</v>
      </c>
      <c r="I75" s="258"/>
      <c r="J75" s="39" t="s">
        <v>68</v>
      </c>
      <c r="K75" s="257" t="e">
        <f>VLOOKUP(K71,_TAB1,10,FALSE)</f>
        <v>#N/A</v>
      </c>
      <c r="L75" s="258"/>
    </row>
    <row r="76" spans="1:12" x14ac:dyDescent="0.25">
      <c r="A76" s="39" t="s">
        <v>57</v>
      </c>
      <c r="B76" s="257" t="e">
        <f>VLOOKUP(B71,_TAB1,13,FALSE)</f>
        <v>#N/A</v>
      </c>
      <c r="C76" s="258"/>
      <c r="D76" s="39" t="s">
        <v>57</v>
      </c>
      <c r="E76" s="257" t="e">
        <f>VLOOKUP(E71,_TAB1,13,FALSE)</f>
        <v>#N/A</v>
      </c>
      <c r="F76" s="258"/>
      <c r="G76" s="39" t="s">
        <v>57</v>
      </c>
      <c r="H76" s="257" t="e">
        <f>VLOOKUP(H71,_TAB1,13,FALSE)</f>
        <v>#N/A</v>
      </c>
      <c r="I76" s="258"/>
      <c r="J76" s="39" t="s">
        <v>57</v>
      </c>
      <c r="K76" s="257" t="e">
        <f>VLOOKUP(K71,_TAB1,13,FALSE)</f>
        <v>#N/A</v>
      </c>
      <c r="L76" s="258"/>
    </row>
    <row r="77" spans="1:12" x14ac:dyDescent="0.25">
      <c r="A77" s="34" t="s">
        <v>179</v>
      </c>
      <c r="B77" s="264" t="e">
        <f>Séries!I63</f>
        <v>#N/A</v>
      </c>
      <c r="C77" s="265"/>
      <c r="D77" s="34" t="s">
        <v>179</v>
      </c>
      <c r="E77" s="264">
        <f>Séries!L63</f>
        <v>0</v>
      </c>
      <c r="F77" s="265"/>
      <c r="G77" s="34" t="s">
        <v>179</v>
      </c>
      <c r="H77" s="264">
        <f>Séries!O63</f>
        <v>0</v>
      </c>
      <c r="I77" s="265"/>
      <c r="J77" s="34" t="s">
        <v>179</v>
      </c>
      <c r="K77" s="264">
        <f>Séries!R63</f>
        <v>0</v>
      </c>
      <c r="L77" s="265"/>
    </row>
    <row r="78" spans="1:12" x14ac:dyDescent="0.25">
      <c r="A78" s="40" t="s">
        <v>60</v>
      </c>
      <c r="C78" s="35"/>
      <c r="D78" s="40" t="s">
        <v>60</v>
      </c>
      <c r="F78" s="35"/>
      <c r="G78" s="40" t="s">
        <v>60</v>
      </c>
      <c r="I78" s="35"/>
      <c r="J78" s="40" t="s">
        <v>60</v>
      </c>
      <c r="L78" s="35"/>
    </row>
    <row r="79" spans="1:12" x14ac:dyDescent="0.25">
      <c r="A79" s="41" t="s">
        <v>61</v>
      </c>
      <c r="B79" s="29" t="s">
        <v>62</v>
      </c>
      <c r="C79" s="42" t="s">
        <v>63</v>
      </c>
      <c r="D79" s="41" t="s">
        <v>61</v>
      </c>
      <c r="E79" s="29" t="s">
        <v>62</v>
      </c>
      <c r="F79" s="42" t="s">
        <v>63</v>
      </c>
      <c r="G79" s="41" t="s">
        <v>61</v>
      </c>
      <c r="H79" s="29" t="s">
        <v>62</v>
      </c>
      <c r="I79" s="42" t="s">
        <v>63</v>
      </c>
      <c r="J79" s="41" t="s">
        <v>61</v>
      </c>
      <c r="K79" s="29" t="s">
        <v>62</v>
      </c>
      <c r="L79" s="42" t="s">
        <v>63</v>
      </c>
    </row>
    <row r="80" spans="1:12" x14ac:dyDescent="0.25">
      <c r="A80" s="43"/>
      <c r="B80" s="7"/>
      <c r="C80" s="44"/>
      <c r="D80" s="43"/>
      <c r="E80" s="7"/>
      <c r="F80" s="44"/>
      <c r="G80" s="43"/>
      <c r="H80" s="7"/>
      <c r="I80" s="44"/>
      <c r="J80" s="43"/>
      <c r="K80" s="7"/>
      <c r="L80" s="44"/>
    </row>
    <row r="81" spans="1:12" x14ac:dyDescent="0.25">
      <c r="A81" s="45"/>
      <c r="B81" s="27"/>
      <c r="C81" s="46"/>
      <c r="D81" s="45"/>
      <c r="E81" s="27"/>
      <c r="F81" s="46"/>
      <c r="G81" s="45"/>
      <c r="H81" s="27"/>
      <c r="I81" s="46"/>
      <c r="J81" s="45"/>
      <c r="K81" s="27"/>
      <c r="L81" s="46"/>
    </row>
    <row r="82" spans="1:12" ht="13.8" thickBot="1" x14ac:dyDescent="0.3">
      <c r="A82" s="47"/>
      <c r="B82" s="48"/>
      <c r="C82" s="49"/>
      <c r="D82" s="47"/>
      <c r="E82" s="48"/>
      <c r="F82" s="49"/>
      <c r="G82" s="47"/>
      <c r="H82" s="48"/>
      <c r="I82" s="49"/>
      <c r="J82" s="47"/>
      <c r="K82" s="48"/>
      <c r="L82" s="49"/>
    </row>
    <row r="83" spans="1:12" ht="13.8" thickBot="1" x14ac:dyDescent="0.3"/>
    <row r="84" spans="1:12" x14ac:dyDescent="0.25">
      <c r="A84" s="31"/>
      <c r="B84" s="32"/>
      <c r="C84" s="33"/>
      <c r="D84" s="31"/>
      <c r="E84" s="32"/>
      <c r="F84" s="33"/>
      <c r="G84" s="31"/>
      <c r="H84" s="32"/>
      <c r="I84" s="33"/>
      <c r="J84" s="31"/>
      <c r="K84" s="32"/>
      <c r="L84" s="33"/>
    </row>
    <row r="85" spans="1:12" x14ac:dyDescent="0.25">
      <c r="A85" s="34"/>
      <c r="B85" s="249" t="str">
        <f>$B$1</f>
        <v xml:space="preserve">       Départemental Natation    49                               Sport Adapté Maine et loire                         Beaupréau, le 4 décembre 2022</v>
      </c>
      <c r="C85" s="250"/>
      <c r="D85" s="34"/>
      <c r="E85" s="249" t="str">
        <f>$B$1</f>
        <v xml:space="preserve">       Départemental Natation    49                               Sport Adapté Maine et loire                         Beaupréau, le 4 décembre 2022</v>
      </c>
      <c r="F85" s="250"/>
      <c r="G85" s="34"/>
      <c r="H85" s="249" t="str">
        <f>$B$1</f>
        <v xml:space="preserve">       Départemental Natation    49                               Sport Adapté Maine et loire                         Beaupréau, le 4 décembre 2022</v>
      </c>
      <c r="I85" s="250"/>
      <c r="J85" s="34"/>
      <c r="K85" s="249" t="str">
        <f>$B$1</f>
        <v xml:space="preserve">       Départemental Natation    49                               Sport Adapté Maine et loire                         Beaupréau, le 4 décembre 2022</v>
      </c>
      <c r="L85" s="250"/>
    </row>
    <row r="86" spans="1:12" x14ac:dyDescent="0.25">
      <c r="A86" s="34"/>
      <c r="B86" s="251"/>
      <c r="C86" s="252"/>
      <c r="D86" s="34"/>
      <c r="E86" s="251"/>
      <c r="F86" s="252"/>
      <c r="G86" s="34"/>
      <c r="H86" s="251"/>
      <c r="I86" s="252"/>
      <c r="J86" s="34"/>
      <c r="K86" s="251"/>
      <c r="L86" s="252"/>
    </row>
    <row r="87" spans="1:12" x14ac:dyDescent="0.25">
      <c r="A87" s="34"/>
      <c r="B87" s="253"/>
      <c r="C87" s="254"/>
      <c r="D87" s="34"/>
      <c r="E87" s="253"/>
      <c r="F87" s="254"/>
      <c r="G87" s="34"/>
      <c r="H87" s="253"/>
      <c r="I87" s="254"/>
      <c r="J87" s="34"/>
      <c r="K87" s="253"/>
      <c r="L87" s="254"/>
    </row>
    <row r="88" spans="1:12" x14ac:dyDescent="0.25">
      <c r="A88" s="34"/>
      <c r="C88" s="35"/>
      <c r="D88" s="34"/>
      <c r="F88" s="35"/>
      <c r="G88" s="34"/>
      <c r="I88" s="35"/>
      <c r="J88" s="34"/>
      <c r="L88" s="35"/>
    </row>
    <row r="89" spans="1:12" x14ac:dyDescent="0.25">
      <c r="A89" s="36" t="s">
        <v>58</v>
      </c>
      <c r="B89" s="37">
        <v>3</v>
      </c>
      <c r="C89" s="35"/>
      <c r="D89" s="36" t="s">
        <v>58</v>
      </c>
      <c r="E89" s="37">
        <v>3</v>
      </c>
      <c r="F89" s="35"/>
      <c r="G89" s="36" t="s">
        <v>58</v>
      </c>
      <c r="H89" s="37">
        <v>3</v>
      </c>
      <c r="I89" s="35"/>
      <c r="J89" s="36" t="s">
        <v>58</v>
      </c>
      <c r="K89" s="37">
        <v>3</v>
      </c>
      <c r="L89" s="35"/>
    </row>
    <row r="90" spans="1:12" x14ac:dyDescent="0.25">
      <c r="A90" s="34"/>
      <c r="B90" s="30" t="s">
        <v>59</v>
      </c>
      <c r="C90" s="38">
        <v>1</v>
      </c>
      <c r="D90" s="34"/>
      <c r="E90" s="30" t="s">
        <v>59</v>
      </c>
      <c r="F90" s="38">
        <v>2</v>
      </c>
      <c r="G90" s="34"/>
      <c r="H90" s="30" t="s">
        <v>59</v>
      </c>
      <c r="I90" s="38">
        <v>3</v>
      </c>
      <c r="J90" s="34"/>
      <c r="K90" s="30" t="s">
        <v>59</v>
      </c>
      <c r="L90" s="38">
        <v>4</v>
      </c>
    </row>
    <row r="91" spans="1:12" x14ac:dyDescent="0.25">
      <c r="A91" s="34"/>
      <c r="C91" s="35"/>
      <c r="D91" s="34"/>
      <c r="F91" s="35"/>
      <c r="G91" s="34"/>
      <c r="I91" s="35"/>
      <c r="J91" s="34"/>
      <c r="L91" s="35"/>
    </row>
    <row r="92" spans="1:12" x14ac:dyDescent="0.25">
      <c r="A92" s="50" t="s">
        <v>67</v>
      </c>
      <c r="B92" s="255">
        <f>Séries!B16</f>
        <v>59</v>
      </c>
      <c r="C92" s="256"/>
      <c r="D92" s="50" t="s">
        <v>67</v>
      </c>
      <c r="E92" s="255">
        <f>Séries!B17</f>
        <v>71</v>
      </c>
      <c r="F92" s="256"/>
      <c r="G92" s="50" t="s">
        <v>67</v>
      </c>
      <c r="H92" s="255">
        <f>Séries!B18</f>
        <v>66</v>
      </c>
      <c r="I92" s="256"/>
      <c r="J92" s="50" t="s">
        <v>67</v>
      </c>
      <c r="K92" s="255">
        <f>Séries!B19</f>
        <v>0</v>
      </c>
      <c r="L92" s="256"/>
    </row>
    <row r="93" spans="1:12" x14ac:dyDescent="0.25">
      <c r="A93" s="39" t="s">
        <v>65</v>
      </c>
      <c r="B93" s="257">
        <f>VLOOKUP(B92,_TAB1,2,FALSE)</f>
        <v>0</v>
      </c>
      <c r="C93" s="258"/>
      <c r="D93" s="39" t="s">
        <v>65</v>
      </c>
      <c r="E93" s="257">
        <f>VLOOKUP(E92,_TAB1,2,FALSE)</f>
        <v>0</v>
      </c>
      <c r="F93" s="258"/>
      <c r="G93" s="39" t="s">
        <v>65</v>
      </c>
      <c r="H93" s="257">
        <f>VLOOKUP(H92,_TAB1,2,FALSE)</f>
        <v>0</v>
      </c>
      <c r="I93" s="258"/>
      <c r="J93" s="39" t="s">
        <v>65</v>
      </c>
      <c r="K93" s="257" t="e">
        <f>VLOOKUP(K92,_TAB1,2,FALSE)</f>
        <v>#N/A</v>
      </c>
      <c r="L93" s="258"/>
    </row>
    <row r="94" spans="1:12" x14ac:dyDescent="0.25">
      <c r="A94" s="39" t="s">
        <v>66</v>
      </c>
      <c r="B94" s="257">
        <f>VLOOKUP(B92,_TAB1,3,FALSE)</f>
        <v>0</v>
      </c>
      <c r="C94" s="258"/>
      <c r="D94" s="39" t="s">
        <v>66</v>
      </c>
      <c r="E94" s="257">
        <f>VLOOKUP(E92,_TAB1,3,FALSE)</f>
        <v>0</v>
      </c>
      <c r="F94" s="258"/>
      <c r="G94" s="39" t="s">
        <v>66</v>
      </c>
      <c r="H94" s="257">
        <f>VLOOKUP(H92,_TAB1,3,FALSE)</f>
        <v>0</v>
      </c>
      <c r="I94" s="258"/>
      <c r="J94" s="39" t="s">
        <v>66</v>
      </c>
      <c r="K94" s="257" t="e">
        <f>VLOOKUP(K92,_TAB1,3,FALSE)</f>
        <v>#N/A</v>
      </c>
      <c r="L94" s="258"/>
    </row>
    <row r="95" spans="1:12" x14ac:dyDescent="0.25">
      <c r="A95" s="39" t="s">
        <v>64</v>
      </c>
      <c r="B95" s="247">
        <f>VLOOKUP(B92,_TAB1,5,FALSE)</f>
        <v>0</v>
      </c>
      <c r="C95" s="248"/>
      <c r="D95" s="39" t="s">
        <v>64</v>
      </c>
      <c r="E95" s="247">
        <f>VLOOKUP(E92,_TAB1,5,FALSE)</f>
        <v>0</v>
      </c>
      <c r="F95" s="248"/>
      <c r="G95" s="39" t="s">
        <v>64</v>
      </c>
      <c r="H95" s="247">
        <f>VLOOKUP(H92,_TAB1,5,FALSE)</f>
        <v>0</v>
      </c>
      <c r="I95" s="248"/>
      <c r="J95" s="39" t="s">
        <v>64</v>
      </c>
      <c r="K95" s="247" t="e">
        <f>VLOOKUP(K92,_TAB1,5,FALSE)</f>
        <v>#N/A</v>
      </c>
      <c r="L95" s="248"/>
    </row>
    <row r="96" spans="1:12" x14ac:dyDescent="0.25">
      <c r="A96" s="39" t="s">
        <v>68</v>
      </c>
      <c r="B96" s="257" t="e">
        <f>VLOOKUP(B92,_TAB1,10,FALSE)</f>
        <v>#REF!</v>
      </c>
      <c r="C96" s="258"/>
      <c r="D96" s="39" t="s">
        <v>68</v>
      </c>
      <c r="E96" s="257" t="e">
        <f>VLOOKUP(E92,_TAB1,10,FALSE)</f>
        <v>#REF!</v>
      </c>
      <c r="F96" s="258"/>
      <c r="G96" s="39" t="s">
        <v>68</v>
      </c>
      <c r="H96" s="257" t="e">
        <f>VLOOKUP(H92,_TAB1,10,FALSE)</f>
        <v>#REF!</v>
      </c>
      <c r="I96" s="258"/>
      <c r="J96" s="39" t="s">
        <v>68</v>
      </c>
      <c r="K96" s="257" t="e">
        <f>VLOOKUP(K92,_TAB1,10,FALSE)</f>
        <v>#N/A</v>
      </c>
      <c r="L96" s="258"/>
    </row>
    <row r="97" spans="1:12" x14ac:dyDescent="0.25">
      <c r="A97" s="39" t="s">
        <v>57</v>
      </c>
      <c r="B97" s="257" t="e">
        <f>VLOOKUP(B92,_TAB1,13,FALSE)</f>
        <v>#REF!</v>
      </c>
      <c r="C97" s="258"/>
      <c r="D97" s="39" t="s">
        <v>57</v>
      </c>
      <c r="E97" s="257" t="e">
        <f>VLOOKUP(E92,_TAB1,13,FALSE)</f>
        <v>#REF!</v>
      </c>
      <c r="F97" s="258"/>
      <c r="G97" s="39" t="s">
        <v>57</v>
      </c>
      <c r="H97" s="257" t="e">
        <f>VLOOKUP(H92,_TAB1,13,FALSE)</f>
        <v>#REF!</v>
      </c>
      <c r="I97" s="258"/>
      <c r="J97" s="39" t="s">
        <v>57</v>
      </c>
      <c r="K97" s="257" t="e">
        <f>VLOOKUP(K92,_TAB1,13,FALSE)</f>
        <v>#N/A</v>
      </c>
      <c r="L97" s="258"/>
    </row>
    <row r="98" spans="1:12" x14ac:dyDescent="0.25">
      <c r="A98" s="34" t="s">
        <v>179</v>
      </c>
      <c r="B98" s="264" t="e">
        <f>Séries!I84</f>
        <v>#N/A</v>
      </c>
      <c r="C98" s="265"/>
      <c r="D98" s="34" t="s">
        <v>179</v>
      </c>
      <c r="E98" s="264">
        <f>Séries!L84</f>
        <v>0</v>
      </c>
      <c r="F98" s="265"/>
      <c r="G98" s="34" t="s">
        <v>179</v>
      </c>
      <c r="H98" s="264">
        <f>Séries!O84</f>
        <v>0</v>
      </c>
      <c r="I98" s="265"/>
      <c r="J98" s="34" t="s">
        <v>179</v>
      </c>
      <c r="K98" s="264">
        <f>Séries!R84</f>
        <v>0</v>
      </c>
      <c r="L98" s="265"/>
    </row>
    <row r="99" spans="1:12" x14ac:dyDescent="0.25">
      <c r="A99" s="40" t="s">
        <v>60</v>
      </c>
      <c r="C99" s="35"/>
      <c r="D99" s="40" t="s">
        <v>60</v>
      </c>
      <c r="F99" s="35"/>
      <c r="G99" s="40" t="s">
        <v>60</v>
      </c>
      <c r="I99" s="35"/>
      <c r="J99" s="40" t="s">
        <v>60</v>
      </c>
      <c r="L99" s="35"/>
    </row>
    <row r="100" spans="1:12" x14ac:dyDescent="0.25">
      <c r="A100" s="41" t="s">
        <v>61</v>
      </c>
      <c r="B100" s="29" t="s">
        <v>62</v>
      </c>
      <c r="C100" s="42" t="s">
        <v>63</v>
      </c>
      <c r="D100" s="41" t="s">
        <v>61</v>
      </c>
      <c r="E100" s="29" t="s">
        <v>62</v>
      </c>
      <c r="F100" s="42" t="s">
        <v>63</v>
      </c>
      <c r="G100" s="41" t="s">
        <v>61</v>
      </c>
      <c r="H100" s="29" t="s">
        <v>62</v>
      </c>
      <c r="I100" s="42" t="s">
        <v>63</v>
      </c>
      <c r="J100" s="41" t="s">
        <v>61</v>
      </c>
      <c r="K100" s="29" t="s">
        <v>62</v>
      </c>
      <c r="L100" s="42" t="s">
        <v>63</v>
      </c>
    </row>
    <row r="101" spans="1:12" x14ac:dyDescent="0.25">
      <c r="A101" s="43"/>
      <c r="B101" s="7"/>
      <c r="C101" s="44"/>
      <c r="D101" s="43"/>
      <c r="E101" s="7"/>
      <c r="F101" s="44"/>
      <c r="G101" s="43"/>
      <c r="H101" s="7"/>
      <c r="I101" s="44"/>
      <c r="J101" s="43"/>
      <c r="K101" s="7"/>
      <c r="L101" s="44"/>
    </row>
    <row r="102" spans="1:12" x14ac:dyDescent="0.25">
      <c r="A102" s="45"/>
      <c r="B102" s="27"/>
      <c r="C102" s="46"/>
      <c r="D102" s="45"/>
      <c r="E102" s="27"/>
      <c r="F102" s="46"/>
      <c r="G102" s="45"/>
      <c r="H102" s="27"/>
      <c r="I102" s="46"/>
      <c r="J102" s="45"/>
      <c r="K102" s="27"/>
      <c r="L102" s="46"/>
    </row>
    <row r="103" spans="1:12" ht="13.8" thickBot="1" x14ac:dyDescent="0.3">
      <c r="A103" s="47"/>
      <c r="B103" s="48"/>
      <c r="C103" s="49"/>
      <c r="D103" s="47"/>
      <c r="E103" s="48"/>
      <c r="F103" s="49"/>
      <c r="G103" s="47"/>
      <c r="H103" s="48"/>
      <c r="I103" s="49"/>
      <c r="J103" s="47"/>
      <c r="K103" s="48"/>
      <c r="L103" s="49"/>
    </row>
    <row r="104" spans="1:12" x14ac:dyDescent="0.25">
      <c r="A104" s="31"/>
      <c r="B104" s="32"/>
      <c r="C104" s="33"/>
      <c r="D104" s="31"/>
      <c r="E104" s="32"/>
      <c r="F104" s="33"/>
      <c r="G104" s="31"/>
      <c r="H104" s="32"/>
      <c r="I104" s="33"/>
      <c r="J104" s="31"/>
      <c r="K104" s="32"/>
      <c r="L104" s="33"/>
    </row>
    <row r="105" spans="1:12" x14ac:dyDescent="0.25">
      <c r="A105" s="34"/>
      <c r="B105" s="249" t="str">
        <f>$B$1</f>
        <v xml:space="preserve">       Départemental Natation    49                               Sport Adapté Maine et loire                         Beaupréau, le 4 décembre 2022</v>
      </c>
      <c r="C105" s="250"/>
      <c r="D105" s="34"/>
      <c r="E105" s="249" t="str">
        <f>$B$1</f>
        <v xml:space="preserve">       Départemental Natation    49                               Sport Adapté Maine et loire                         Beaupréau, le 4 décembre 2022</v>
      </c>
      <c r="F105" s="250"/>
      <c r="G105" s="34"/>
      <c r="H105" s="249" t="str">
        <f>$B$1</f>
        <v xml:space="preserve">       Départemental Natation    49                               Sport Adapté Maine et loire                         Beaupréau, le 4 décembre 2022</v>
      </c>
      <c r="I105" s="250"/>
      <c r="J105" s="34"/>
      <c r="K105" s="249" t="str">
        <f>$B$1</f>
        <v xml:space="preserve">       Départemental Natation    49                               Sport Adapté Maine et loire                         Beaupréau, le 4 décembre 2022</v>
      </c>
      <c r="L105" s="250"/>
    </row>
    <row r="106" spans="1:12" x14ac:dyDescent="0.25">
      <c r="A106" s="34"/>
      <c r="B106" s="251"/>
      <c r="C106" s="252"/>
      <c r="D106" s="34"/>
      <c r="E106" s="251"/>
      <c r="F106" s="252"/>
      <c r="G106" s="34"/>
      <c r="H106" s="251"/>
      <c r="I106" s="252"/>
      <c r="J106" s="34"/>
      <c r="K106" s="251"/>
      <c r="L106" s="252"/>
    </row>
    <row r="107" spans="1:12" x14ac:dyDescent="0.25">
      <c r="A107" s="34"/>
      <c r="B107" s="253"/>
      <c r="C107" s="254"/>
      <c r="D107" s="34"/>
      <c r="E107" s="253"/>
      <c r="F107" s="254"/>
      <c r="G107" s="34"/>
      <c r="H107" s="253"/>
      <c r="I107" s="254"/>
      <c r="J107" s="34"/>
      <c r="K107" s="253"/>
      <c r="L107" s="254"/>
    </row>
    <row r="108" spans="1:12" x14ac:dyDescent="0.25">
      <c r="A108" s="34"/>
      <c r="C108" s="35"/>
      <c r="D108" s="34"/>
      <c r="F108" s="35"/>
      <c r="G108" s="34"/>
      <c r="I108" s="35"/>
      <c r="J108" s="34"/>
      <c r="L108" s="35"/>
    </row>
    <row r="109" spans="1:12" x14ac:dyDescent="0.25">
      <c r="A109" s="36" t="s">
        <v>58</v>
      </c>
      <c r="B109" s="37">
        <v>3</v>
      </c>
      <c r="C109" s="35"/>
      <c r="D109" s="36" t="s">
        <v>58</v>
      </c>
      <c r="E109" s="37">
        <v>3</v>
      </c>
      <c r="F109" s="35"/>
      <c r="G109" s="36" t="s">
        <v>58</v>
      </c>
      <c r="H109" s="37">
        <v>3</v>
      </c>
      <c r="I109" s="35"/>
      <c r="J109" s="36" t="s">
        <v>58</v>
      </c>
      <c r="K109" s="37">
        <v>3</v>
      </c>
      <c r="L109" s="35"/>
    </row>
    <row r="110" spans="1:12" x14ac:dyDescent="0.25">
      <c r="A110" s="34"/>
      <c r="B110" s="30" t="s">
        <v>59</v>
      </c>
      <c r="C110" s="38">
        <v>5</v>
      </c>
      <c r="D110" s="34"/>
      <c r="E110" s="30" t="s">
        <v>59</v>
      </c>
      <c r="F110" s="38">
        <v>6</v>
      </c>
      <c r="G110" s="34"/>
      <c r="H110" s="30" t="s">
        <v>59</v>
      </c>
      <c r="I110" s="38">
        <v>7</v>
      </c>
      <c r="J110" s="34"/>
      <c r="K110" s="30" t="s">
        <v>59</v>
      </c>
      <c r="L110" s="38">
        <v>8</v>
      </c>
    </row>
    <row r="111" spans="1:12" x14ac:dyDescent="0.25">
      <c r="A111" s="34"/>
      <c r="C111" s="35"/>
      <c r="D111" s="34"/>
      <c r="F111" s="35"/>
      <c r="G111" s="34"/>
      <c r="I111" s="35"/>
      <c r="J111" s="34"/>
      <c r="L111" s="35"/>
    </row>
    <row r="112" spans="1:12" x14ac:dyDescent="0.25">
      <c r="A112" s="50" t="s">
        <v>67</v>
      </c>
      <c r="B112" s="255">
        <f>Séries!B20</f>
        <v>5</v>
      </c>
      <c r="C112" s="256"/>
      <c r="D112" s="50" t="s">
        <v>67</v>
      </c>
      <c r="E112" s="255">
        <f>Séries!B21</f>
        <v>0</v>
      </c>
      <c r="F112" s="256"/>
      <c r="G112" s="50" t="s">
        <v>67</v>
      </c>
      <c r="H112" s="255"/>
      <c r="I112" s="256"/>
      <c r="J112" s="50" t="s">
        <v>67</v>
      </c>
      <c r="K112" s="255"/>
      <c r="L112" s="256"/>
    </row>
    <row r="113" spans="1:12" x14ac:dyDescent="0.25">
      <c r="A113" s="39" t="s">
        <v>65</v>
      </c>
      <c r="B113" s="257">
        <f>VLOOKUP(B112,_TAB1,2,FALSE)</f>
        <v>0</v>
      </c>
      <c r="C113" s="258"/>
      <c r="D113" s="39" t="s">
        <v>65</v>
      </c>
      <c r="E113" s="257" t="e">
        <f>VLOOKUP(E112,_TAB1,2,FALSE)</f>
        <v>#N/A</v>
      </c>
      <c r="F113" s="258"/>
      <c r="G113" s="39" t="s">
        <v>65</v>
      </c>
      <c r="H113" s="257" t="e">
        <f>VLOOKUP(H112,_TAB1,2,FALSE)</f>
        <v>#N/A</v>
      </c>
      <c r="I113" s="258"/>
      <c r="J113" s="39" t="s">
        <v>65</v>
      </c>
      <c r="K113" s="257" t="e">
        <f>VLOOKUP(K112,_TAB1,2,FALSE)</f>
        <v>#N/A</v>
      </c>
      <c r="L113" s="258"/>
    </row>
    <row r="114" spans="1:12" x14ac:dyDescent="0.25">
      <c r="A114" s="39" t="s">
        <v>66</v>
      </c>
      <c r="B114" s="257">
        <f>VLOOKUP(B112,_TAB1,3,FALSE)</f>
        <v>0</v>
      </c>
      <c r="C114" s="258"/>
      <c r="D114" s="39" t="s">
        <v>66</v>
      </c>
      <c r="E114" s="257" t="e">
        <f>VLOOKUP(E112,_TAB1,3,FALSE)</f>
        <v>#N/A</v>
      </c>
      <c r="F114" s="258"/>
      <c r="G114" s="39" t="s">
        <v>66</v>
      </c>
      <c r="H114" s="257" t="e">
        <f>VLOOKUP(H112,_TAB1,3,FALSE)</f>
        <v>#N/A</v>
      </c>
      <c r="I114" s="258"/>
      <c r="J114" s="39" t="s">
        <v>66</v>
      </c>
      <c r="K114" s="257" t="e">
        <f>VLOOKUP(K112,_TAB1,3,FALSE)</f>
        <v>#N/A</v>
      </c>
      <c r="L114" s="258"/>
    </row>
    <row r="115" spans="1:12" x14ac:dyDescent="0.25">
      <c r="A115" s="39" t="s">
        <v>64</v>
      </c>
      <c r="B115" s="247">
        <f>VLOOKUP(B112,_TAB1,5,FALSE)</f>
        <v>0</v>
      </c>
      <c r="C115" s="248"/>
      <c r="D115" s="39" t="s">
        <v>64</v>
      </c>
      <c r="E115" s="247" t="e">
        <f>VLOOKUP(E112,_TAB1,5,FALSE)</f>
        <v>#N/A</v>
      </c>
      <c r="F115" s="248"/>
      <c r="G115" s="39" t="s">
        <v>64</v>
      </c>
      <c r="H115" s="247" t="e">
        <f>VLOOKUP(H112,_TAB1,5,FALSE)</f>
        <v>#N/A</v>
      </c>
      <c r="I115" s="248"/>
      <c r="J115" s="39" t="s">
        <v>64</v>
      </c>
      <c r="K115" s="247" t="e">
        <f>VLOOKUP(K112,_TAB1,5,FALSE)</f>
        <v>#N/A</v>
      </c>
      <c r="L115" s="248"/>
    </row>
    <row r="116" spans="1:12" x14ac:dyDescent="0.25">
      <c r="A116" s="39" t="s">
        <v>68</v>
      </c>
      <c r="B116" s="257" t="e">
        <f>VLOOKUP(B112,_TAB1,10,FALSE)</f>
        <v>#REF!</v>
      </c>
      <c r="C116" s="258"/>
      <c r="D116" s="39" t="s">
        <v>68</v>
      </c>
      <c r="E116" s="257" t="e">
        <f>VLOOKUP(E112,_TAB1,10,FALSE)</f>
        <v>#N/A</v>
      </c>
      <c r="F116" s="258"/>
      <c r="G116" s="39" t="s">
        <v>68</v>
      </c>
      <c r="H116" s="257" t="e">
        <f>VLOOKUP(H112,_TAB1,10,FALSE)</f>
        <v>#N/A</v>
      </c>
      <c r="I116" s="258"/>
      <c r="J116" s="39" t="s">
        <v>68</v>
      </c>
      <c r="K116" s="257" t="e">
        <f>VLOOKUP(K112,_TAB1,10,FALSE)</f>
        <v>#N/A</v>
      </c>
      <c r="L116" s="258"/>
    </row>
    <row r="117" spans="1:12" x14ac:dyDescent="0.25">
      <c r="A117" s="39" t="s">
        <v>57</v>
      </c>
      <c r="B117" s="257" t="e">
        <f>VLOOKUP(B112,_TAB1,13,FALSE)</f>
        <v>#REF!</v>
      </c>
      <c r="C117" s="258"/>
      <c r="D117" s="39" t="s">
        <v>57</v>
      </c>
      <c r="E117" s="257" t="e">
        <f>VLOOKUP(E112,_TAB1,13,FALSE)</f>
        <v>#N/A</v>
      </c>
      <c r="F117" s="258"/>
      <c r="G117" s="39" t="s">
        <v>57</v>
      </c>
      <c r="H117" s="257" t="e">
        <f>VLOOKUP(H112,_TAB1,13,FALSE)</f>
        <v>#N/A</v>
      </c>
      <c r="I117" s="258"/>
      <c r="J117" s="39" t="s">
        <v>57</v>
      </c>
      <c r="K117" s="257" t="e">
        <f>VLOOKUP(K112,_TAB1,13,FALSE)</f>
        <v>#N/A</v>
      </c>
      <c r="L117" s="258"/>
    </row>
    <row r="118" spans="1:12" x14ac:dyDescent="0.25">
      <c r="A118" s="34" t="s">
        <v>179</v>
      </c>
      <c r="B118" s="264" t="e">
        <f>Séries!I104</f>
        <v>#REF!</v>
      </c>
      <c r="C118" s="265"/>
      <c r="D118" s="34" t="s">
        <v>179</v>
      </c>
      <c r="E118" s="264">
        <f>Séries!L104</f>
        <v>0</v>
      </c>
      <c r="F118" s="265"/>
      <c r="G118" s="34" t="s">
        <v>179</v>
      </c>
      <c r="H118" s="264">
        <f>Séries!O104</f>
        <v>0</v>
      </c>
      <c r="I118" s="265"/>
      <c r="J118" s="34" t="s">
        <v>179</v>
      </c>
      <c r="K118" s="264">
        <f>Séries!R104</f>
        <v>0</v>
      </c>
      <c r="L118" s="265"/>
    </row>
    <row r="119" spans="1:12" x14ac:dyDescent="0.25">
      <c r="A119" s="40" t="s">
        <v>60</v>
      </c>
      <c r="C119" s="35"/>
      <c r="D119" s="40" t="s">
        <v>60</v>
      </c>
      <c r="F119" s="35"/>
      <c r="G119" s="40" t="s">
        <v>60</v>
      </c>
      <c r="I119" s="35"/>
      <c r="J119" s="40" t="s">
        <v>60</v>
      </c>
      <c r="L119" s="35"/>
    </row>
    <row r="120" spans="1:12" x14ac:dyDescent="0.25">
      <c r="A120" s="41" t="s">
        <v>61</v>
      </c>
      <c r="B120" s="29" t="s">
        <v>62</v>
      </c>
      <c r="C120" s="42" t="s">
        <v>63</v>
      </c>
      <c r="D120" s="41" t="s">
        <v>61</v>
      </c>
      <c r="E120" s="29" t="s">
        <v>62</v>
      </c>
      <c r="F120" s="42" t="s">
        <v>63</v>
      </c>
      <c r="G120" s="41" t="s">
        <v>61</v>
      </c>
      <c r="H120" s="29" t="s">
        <v>62</v>
      </c>
      <c r="I120" s="42" t="s">
        <v>63</v>
      </c>
      <c r="J120" s="41" t="s">
        <v>61</v>
      </c>
      <c r="K120" s="29" t="s">
        <v>62</v>
      </c>
      <c r="L120" s="42" t="s">
        <v>63</v>
      </c>
    </row>
    <row r="121" spans="1:12" x14ac:dyDescent="0.25">
      <c r="A121" s="43"/>
      <c r="B121" s="7"/>
      <c r="C121" s="44"/>
      <c r="D121" s="43"/>
      <c r="E121" s="7"/>
      <c r="F121" s="44"/>
      <c r="G121" s="43"/>
      <c r="H121" s="7"/>
      <c r="I121" s="44"/>
      <c r="J121" s="43"/>
      <c r="K121" s="7"/>
      <c r="L121" s="44"/>
    </row>
    <row r="122" spans="1:12" x14ac:dyDescent="0.25">
      <c r="A122" s="45"/>
      <c r="B122" s="27"/>
      <c r="C122" s="46"/>
      <c r="D122" s="45"/>
      <c r="E122" s="27"/>
      <c r="F122" s="46"/>
      <c r="G122" s="45"/>
      <c r="H122" s="27"/>
      <c r="I122" s="46"/>
      <c r="J122" s="45"/>
      <c r="K122" s="27"/>
      <c r="L122" s="46"/>
    </row>
    <row r="123" spans="1:12" ht="13.8" thickBot="1" x14ac:dyDescent="0.3">
      <c r="A123" s="47"/>
      <c r="B123" s="48"/>
      <c r="C123" s="49"/>
      <c r="D123" s="47"/>
      <c r="E123" s="48"/>
      <c r="F123" s="49"/>
      <c r="G123" s="47"/>
      <c r="H123" s="48"/>
      <c r="I123" s="49"/>
      <c r="J123" s="47"/>
      <c r="K123" s="48"/>
      <c r="L123" s="49"/>
    </row>
    <row r="124" spans="1:12" ht="13.8" thickBot="1" x14ac:dyDescent="0.3"/>
    <row r="125" spans="1:12" x14ac:dyDescent="0.25">
      <c r="A125" s="31"/>
      <c r="B125" s="32"/>
      <c r="C125" s="33"/>
      <c r="D125" s="31"/>
      <c r="E125" s="32"/>
      <c r="F125" s="33"/>
      <c r="G125" s="31"/>
      <c r="H125" s="32"/>
      <c r="I125" s="33"/>
      <c r="J125" s="31"/>
      <c r="K125" s="32"/>
      <c r="L125" s="33"/>
    </row>
    <row r="126" spans="1:12" x14ac:dyDescent="0.25">
      <c r="A126" s="34"/>
      <c r="B126" s="249" t="str">
        <f>$B$1</f>
        <v xml:space="preserve">       Départemental Natation    49                               Sport Adapté Maine et loire                         Beaupréau, le 4 décembre 2022</v>
      </c>
      <c r="C126" s="250"/>
      <c r="D126" s="34"/>
      <c r="E126" s="249" t="str">
        <f>$B$1</f>
        <v xml:space="preserve">       Départemental Natation    49                               Sport Adapté Maine et loire                         Beaupréau, le 4 décembre 2022</v>
      </c>
      <c r="F126" s="250"/>
      <c r="G126" s="34"/>
      <c r="H126" s="249" t="str">
        <f>$B$1</f>
        <v xml:space="preserve">       Départemental Natation    49                               Sport Adapté Maine et loire                         Beaupréau, le 4 décembre 2022</v>
      </c>
      <c r="I126" s="250"/>
      <c r="J126" s="34"/>
      <c r="K126" s="249" t="str">
        <f>$B$1</f>
        <v xml:space="preserve">       Départemental Natation    49                               Sport Adapté Maine et loire                         Beaupréau, le 4 décembre 2022</v>
      </c>
      <c r="L126" s="250"/>
    </row>
    <row r="127" spans="1:12" x14ac:dyDescent="0.25">
      <c r="A127" s="34"/>
      <c r="B127" s="251"/>
      <c r="C127" s="252"/>
      <c r="D127" s="34"/>
      <c r="E127" s="251"/>
      <c r="F127" s="252"/>
      <c r="G127" s="34"/>
      <c r="H127" s="251"/>
      <c r="I127" s="252"/>
      <c r="J127" s="34"/>
      <c r="K127" s="251"/>
      <c r="L127" s="252"/>
    </row>
    <row r="128" spans="1:12" x14ac:dyDescent="0.25">
      <c r="A128" s="34"/>
      <c r="B128" s="253"/>
      <c r="C128" s="254"/>
      <c r="D128" s="34"/>
      <c r="E128" s="253"/>
      <c r="F128" s="254"/>
      <c r="G128" s="34"/>
      <c r="H128" s="253"/>
      <c r="I128" s="254"/>
      <c r="J128" s="34"/>
      <c r="K128" s="253"/>
      <c r="L128" s="254"/>
    </row>
    <row r="129" spans="1:12" x14ac:dyDescent="0.25">
      <c r="A129" s="34"/>
      <c r="C129" s="35"/>
      <c r="D129" s="34"/>
      <c r="F129" s="35"/>
      <c r="G129" s="34"/>
      <c r="I129" s="35"/>
      <c r="J129" s="34"/>
      <c r="L129" s="35"/>
    </row>
    <row r="130" spans="1:12" x14ac:dyDescent="0.25">
      <c r="A130" s="36" t="s">
        <v>58</v>
      </c>
      <c r="B130" s="37">
        <v>4</v>
      </c>
      <c r="C130" s="35"/>
      <c r="D130" s="36" t="s">
        <v>58</v>
      </c>
      <c r="E130" s="37">
        <v>4</v>
      </c>
      <c r="F130" s="35"/>
      <c r="G130" s="36" t="s">
        <v>58</v>
      </c>
      <c r="H130" s="37">
        <v>4</v>
      </c>
      <c r="I130" s="35"/>
      <c r="J130" s="36" t="s">
        <v>58</v>
      </c>
      <c r="K130" s="37">
        <v>4</v>
      </c>
      <c r="L130" s="35"/>
    </row>
    <row r="131" spans="1:12" x14ac:dyDescent="0.25">
      <c r="A131" s="34"/>
      <c r="B131" s="30" t="s">
        <v>59</v>
      </c>
      <c r="C131" s="38">
        <v>1</v>
      </c>
      <c r="D131" s="34"/>
      <c r="E131" s="30" t="s">
        <v>59</v>
      </c>
      <c r="F131" s="38">
        <v>2</v>
      </c>
      <c r="G131" s="34"/>
      <c r="H131" s="30" t="s">
        <v>59</v>
      </c>
      <c r="I131" s="38">
        <v>3</v>
      </c>
      <c r="J131" s="34"/>
      <c r="K131" s="30" t="s">
        <v>59</v>
      </c>
      <c r="L131" s="38">
        <v>4</v>
      </c>
    </row>
    <row r="132" spans="1:12" x14ac:dyDescent="0.25">
      <c r="A132" s="34"/>
      <c r="C132" s="35"/>
      <c r="D132" s="34"/>
      <c r="F132" s="35"/>
      <c r="G132" s="34"/>
      <c r="I132" s="35"/>
      <c r="J132" s="34"/>
      <c r="L132" s="35"/>
    </row>
    <row r="133" spans="1:12" x14ac:dyDescent="0.25">
      <c r="A133" s="50" t="s">
        <v>67</v>
      </c>
      <c r="B133" s="255">
        <f>Séries!B23</f>
        <v>25</v>
      </c>
      <c r="C133" s="256"/>
      <c r="D133" s="50" t="s">
        <v>67</v>
      </c>
      <c r="E133" s="255">
        <f>Séries!B24</f>
        <v>0</v>
      </c>
      <c r="F133" s="256"/>
      <c r="G133" s="50" t="s">
        <v>67</v>
      </c>
      <c r="H133" s="255">
        <f>Séries!B25</f>
        <v>32</v>
      </c>
      <c r="I133" s="256"/>
      <c r="J133" s="50" t="s">
        <v>67</v>
      </c>
      <c r="K133" s="255">
        <f>Séries!B26</f>
        <v>0</v>
      </c>
      <c r="L133" s="256"/>
    </row>
    <row r="134" spans="1:12" x14ac:dyDescent="0.25">
      <c r="A134" s="39" t="s">
        <v>65</v>
      </c>
      <c r="B134" s="257">
        <f>VLOOKUP(B133,_TAB1,2,FALSE)</f>
        <v>0</v>
      </c>
      <c r="C134" s="258"/>
      <c r="D134" s="39" t="s">
        <v>65</v>
      </c>
      <c r="E134" s="257" t="e">
        <f>VLOOKUP(E133,_TAB1,2,FALSE)</f>
        <v>#N/A</v>
      </c>
      <c r="F134" s="258"/>
      <c r="G134" s="39" t="s">
        <v>65</v>
      </c>
      <c r="H134" s="257">
        <f>VLOOKUP(H133,_TAB1,2,FALSE)</f>
        <v>0</v>
      </c>
      <c r="I134" s="258"/>
      <c r="J134" s="39" t="s">
        <v>65</v>
      </c>
      <c r="K134" s="257" t="e">
        <f>VLOOKUP(K133,_TAB1,2,FALSE)</f>
        <v>#N/A</v>
      </c>
      <c r="L134" s="258"/>
    </row>
    <row r="135" spans="1:12" x14ac:dyDescent="0.25">
      <c r="A135" s="39" t="s">
        <v>66</v>
      </c>
      <c r="B135" s="257">
        <f>VLOOKUP(B133,_TAB1,3,FALSE)</f>
        <v>0</v>
      </c>
      <c r="C135" s="258"/>
      <c r="D135" s="39" t="s">
        <v>66</v>
      </c>
      <c r="E135" s="257" t="e">
        <f>VLOOKUP(E133,_TAB1,3,FALSE)</f>
        <v>#N/A</v>
      </c>
      <c r="F135" s="258"/>
      <c r="G135" s="39" t="s">
        <v>66</v>
      </c>
      <c r="H135" s="257">
        <f>VLOOKUP(H133,_TAB1,3,FALSE)</f>
        <v>0</v>
      </c>
      <c r="I135" s="258"/>
      <c r="J135" s="39" t="s">
        <v>66</v>
      </c>
      <c r="K135" s="257" t="e">
        <f>VLOOKUP(K133,_TAB1,3,FALSE)</f>
        <v>#N/A</v>
      </c>
      <c r="L135" s="258"/>
    </row>
    <row r="136" spans="1:12" x14ac:dyDescent="0.25">
      <c r="A136" s="39" t="s">
        <v>64</v>
      </c>
      <c r="B136" s="247">
        <f>VLOOKUP(B133,_TAB1,5,FALSE)</f>
        <v>0</v>
      </c>
      <c r="C136" s="248"/>
      <c r="D136" s="39" t="s">
        <v>64</v>
      </c>
      <c r="E136" s="247" t="e">
        <f>VLOOKUP(E133,_TAB1,5,FALSE)</f>
        <v>#N/A</v>
      </c>
      <c r="F136" s="248"/>
      <c r="G136" s="39" t="s">
        <v>64</v>
      </c>
      <c r="H136" s="247">
        <f>VLOOKUP(H133,_TAB1,5,FALSE)</f>
        <v>0</v>
      </c>
      <c r="I136" s="248"/>
      <c r="J136" s="39" t="s">
        <v>64</v>
      </c>
      <c r="K136" s="247" t="e">
        <f>VLOOKUP(K133,_TAB1,5,FALSE)</f>
        <v>#N/A</v>
      </c>
      <c r="L136" s="248"/>
    </row>
    <row r="137" spans="1:12" x14ac:dyDescent="0.25">
      <c r="A137" s="39" t="s">
        <v>68</v>
      </c>
      <c r="B137" s="257" t="e">
        <f>VLOOKUP(B133,_TAB1,10,FALSE)</f>
        <v>#REF!</v>
      </c>
      <c r="C137" s="258"/>
      <c r="D137" s="39" t="s">
        <v>68</v>
      </c>
      <c r="E137" s="257" t="e">
        <f>VLOOKUP(E133,_TAB1,10,FALSE)</f>
        <v>#N/A</v>
      </c>
      <c r="F137" s="258"/>
      <c r="G137" s="39" t="s">
        <v>68</v>
      </c>
      <c r="H137" s="257" t="e">
        <f>VLOOKUP(H133,_TAB1,10,FALSE)</f>
        <v>#REF!</v>
      </c>
      <c r="I137" s="258"/>
      <c r="J137" s="39" t="s">
        <v>68</v>
      </c>
      <c r="K137" s="257" t="e">
        <f>VLOOKUP(K133,_TAB1,10,FALSE)</f>
        <v>#N/A</v>
      </c>
      <c r="L137" s="258"/>
    </row>
    <row r="138" spans="1:12" x14ac:dyDescent="0.25">
      <c r="A138" s="39" t="s">
        <v>57</v>
      </c>
      <c r="B138" s="257" t="e">
        <f>VLOOKUP(B133,_TAB1,13,FALSE)</f>
        <v>#REF!</v>
      </c>
      <c r="C138" s="258"/>
      <c r="D138" s="39" t="s">
        <v>57</v>
      </c>
      <c r="E138" s="257" t="e">
        <f>VLOOKUP(E133,_TAB1,13,FALSE)</f>
        <v>#N/A</v>
      </c>
      <c r="F138" s="258"/>
      <c r="G138" s="39" t="s">
        <v>57</v>
      </c>
      <c r="H138" s="257" t="e">
        <f>VLOOKUP(H133,_TAB1,13,FALSE)</f>
        <v>#REF!</v>
      </c>
      <c r="I138" s="258"/>
      <c r="J138" s="39" t="s">
        <v>57</v>
      </c>
      <c r="K138" s="257" t="e">
        <f>VLOOKUP(K133,_TAB1,13,FALSE)</f>
        <v>#N/A</v>
      </c>
      <c r="L138" s="258"/>
    </row>
    <row r="139" spans="1:12" x14ac:dyDescent="0.25">
      <c r="A139" s="34" t="s">
        <v>179</v>
      </c>
      <c r="B139" s="264" t="e">
        <f>Séries!I125</f>
        <v>#N/A</v>
      </c>
      <c r="C139" s="265"/>
      <c r="D139" s="34" t="s">
        <v>179</v>
      </c>
      <c r="E139" s="264">
        <f>Séries!L125</f>
        <v>0</v>
      </c>
      <c r="F139" s="265"/>
      <c r="G139" s="34" t="s">
        <v>179</v>
      </c>
      <c r="H139" s="264">
        <f>Séries!O125</f>
        <v>0</v>
      </c>
      <c r="I139" s="265"/>
      <c r="J139" s="34" t="s">
        <v>179</v>
      </c>
      <c r="K139" s="264">
        <f>Séries!R125</f>
        <v>0</v>
      </c>
      <c r="L139" s="265"/>
    </row>
    <row r="140" spans="1:12" x14ac:dyDescent="0.25">
      <c r="A140" s="40" t="s">
        <v>60</v>
      </c>
      <c r="C140" s="35"/>
      <c r="D140" s="40" t="s">
        <v>60</v>
      </c>
      <c r="F140" s="35"/>
      <c r="G140" s="40" t="s">
        <v>60</v>
      </c>
      <c r="I140" s="35"/>
      <c r="J140" s="40" t="s">
        <v>60</v>
      </c>
      <c r="L140" s="35"/>
    </row>
    <row r="141" spans="1:12" x14ac:dyDescent="0.25">
      <c r="A141" s="41" t="s">
        <v>61</v>
      </c>
      <c r="B141" s="29" t="s">
        <v>62</v>
      </c>
      <c r="C141" s="42" t="s">
        <v>63</v>
      </c>
      <c r="D141" s="41" t="s">
        <v>61</v>
      </c>
      <c r="E141" s="29" t="s">
        <v>62</v>
      </c>
      <c r="F141" s="42" t="s">
        <v>63</v>
      </c>
      <c r="G141" s="41" t="s">
        <v>61</v>
      </c>
      <c r="H141" s="29" t="s">
        <v>62</v>
      </c>
      <c r="I141" s="42" t="s">
        <v>63</v>
      </c>
      <c r="J141" s="41" t="s">
        <v>61</v>
      </c>
      <c r="K141" s="29" t="s">
        <v>62</v>
      </c>
      <c r="L141" s="42" t="s">
        <v>63</v>
      </c>
    </row>
    <row r="142" spans="1:12" x14ac:dyDescent="0.25">
      <c r="A142" s="43"/>
      <c r="B142" s="7"/>
      <c r="C142" s="44"/>
      <c r="D142" s="43"/>
      <c r="E142" s="7"/>
      <c r="F142" s="44"/>
      <c r="G142" s="43"/>
      <c r="H142" s="7"/>
      <c r="I142" s="44"/>
      <c r="J142" s="43"/>
      <c r="K142" s="7"/>
      <c r="L142" s="44"/>
    </row>
    <row r="143" spans="1:12" x14ac:dyDescent="0.25">
      <c r="A143" s="45"/>
      <c r="B143" s="27"/>
      <c r="C143" s="46"/>
      <c r="D143" s="45"/>
      <c r="E143" s="27"/>
      <c r="F143" s="46"/>
      <c r="G143" s="45"/>
      <c r="H143" s="27"/>
      <c r="I143" s="46"/>
      <c r="J143" s="45"/>
      <c r="K143" s="27"/>
      <c r="L143" s="46"/>
    </row>
    <row r="144" spans="1:12" ht="13.8" thickBot="1" x14ac:dyDescent="0.3">
      <c r="A144" s="47"/>
      <c r="B144" s="48"/>
      <c r="C144" s="49"/>
      <c r="D144" s="47"/>
      <c r="E144" s="48"/>
      <c r="F144" s="49"/>
      <c r="G144" s="47"/>
      <c r="H144" s="48"/>
      <c r="I144" s="49"/>
      <c r="J144" s="47"/>
      <c r="K144" s="48"/>
      <c r="L144" s="49"/>
    </row>
    <row r="145" spans="1:12" x14ac:dyDescent="0.25">
      <c r="A145" s="31"/>
      <c r="B145" s="32"/>
      <c r="C145" s="33"/>
      <c r="D145" s="31"/>
      <c r="E145" s="32"/>
      <c r="F145" s="33"/>
      <c r="G145" s="31"/>
      <c r="H145" s="32"/>
      <c r="I145" s="33"/>
      <c r="J145" s="31"/>
      <c r="K145" s="32"/>
      <c r="L145" s="33"/>
    </row>
    <row r="146" spans="1:12" x14ac:dyDescent="0.25">
      <c r="A146" s="34"/>
      <c r="B146" s="249" t="str">
        <f>$B$1</f>
        <v xml:space="preserve">       Départemental Natation    49                               Sport Adapté Maine et loire                         Beaupréau, le 4 décembre 2022</v>
      </c>
      <c r="C146" s="250"/>
      <c r="D146" s="34"/>
      <c r="E146" s="249" t="str">
        <f>$B$1</f>
        <v xml:space="preserve">       Départemental Natation    49                               Sport Adapté Maine et loire                         Beaupréau, le 4 décembre 2022</v>
      </c>
      <c r="F146" s="250"/>
      <c r="G146" s="34"/>
      <c r="H146" s="249" t="str">
        <f>$B$1</f>
        <v xml:space="preserve">       Départemental Natation    49                               Sport Adapté Maine et loire                         Beaupréau, le 4 décembre 2022</v>
      </c>
      <c r="I146" s="250"/>
      <c r="J146" s="34"/>
      <c r="K146" s="249" t="str">
        <f>$B$1</f>
        <v xml:space="preserve">       Départemental Natation    49                               Sport Adapté Maine et loire                         Beaupréau, le 4 décembre 2022</v>
      </c>
      <c r="L146" s="250"/>
    </row>
    <row r="147" spans="1:12" x14ac:dyDescent="0.25">
      <c r="A147" s="34"/>
      <c r="B147" s="251"/>
      <c r="C147" s="252"/>
      <c r="D147" s="34"/>
      <c r="E147" s="251"/>
      <c r="F147" s="252"/>
      <c r="G147" s="34"/>
      <c r="H147" s="251"/>
      <c r="I147" s="252"/>
      <c r="J147" s="34"/>
      <c r="K147" s="251"/>
      <c r="L147" s="252"/>
    </row>
    <row r="148" spans="1:12" x14ac:dyDescent="0.25">
      <c r="A148" s="34"/>
      <c r="B148" s="253"/>
      <c r="C148" s="254"/>
      <c r="D148" s="34"/>
      <c r="E148" s="253"/>
      <c r="F148" s="254"/>
      <c r="G148" s="34"/>
      <c r="H148" s="253"/>
      <c r="I148" s="254"/>
      <c r="J148" s="34"/>
      <c r="K148" s="253"/>
      <c r="L148" s="254"/>
    </row>
    <row r="149" spans="1:12" x14ac:dyDescent="0.25">
      <c r="A149" s="34"/>
      <c r="C149" s="35"/>
      <c r="D149" s="34"/>
      <c r="F149" s="35"/>
      <c r="G149" s="34"/>
      <c r="I149" s="35"/>
      <c r="J149" s="34"/>
      <c r="L149" s="35"/>
    </row>
    <row r="150" spans="1:12" x14ac:dyDescent="0.25">
      <c r="A150" s="36" t="s">
        <v>58</v>
      </c>
      <c r="B150" s="37">
        <v>4</v>
      </c>
      <c r="C150" s="35"/>
      <c r="D150" s="36" t="s">
        <v>58</v>
      </c>
      <c r="E150" s="37">
        <v>4</v>
      </c>
      <c r="F150" s="35"/>
      <c r="G150" s="36" t="s">
        <v>58</v>
      </c>
      <c r="H150" s="37">
        <v>4</v>
      </c>
      <c r="I150" s="35"/>
      <c r="J150" s="36" t="s">
        <v>58</v>
      </c>
      <c r="K150" s="37">
        <v>4</v>
      </c>
      <c r="L150" s="35"/>
    </row>
    <row r="151" spans="1:12" x14ac:dyDescent="0.25">
      <c r="A151" s="34"/>
      <c r="B151" s="30" t="s">
        <v>59</v>
      </c>
      <c r="C151" s="38">
        <v>5</v>
      </c>
      <c r="D151" s="34"/>
      <c r="E151" s="30" t="s">
        <v>59</v>
      </c>
      <c r="F151" s="38">
        <v>6</v>
      </c>
      <c r="G151" s="34"/>
      <c r="H151" s="30" t="s">
        <v>59</v>
      </c>
      <c r="I151" s="38">
        <v>7</v>
      </c>
      <c r="J151" s="34"/>
      <c r="K151" s="30" t="s">
        <v>59</v>
      </c>
      <c r="L151" s="38">
        <v>8</v>
      </c>
    </row>
    <row r="152" spans="1:12" x14ac:dyDescent="0.25">
      <c r="A152" s="34"/>
      <c r="C152" s="35"/>
      <c r="D152" s="34"/>
      <c r="F152" s="35"/>
      <c r="G152" s="34"/>
      <c r="I152" s="35"/>
      <c r="J152" s="34"/>
      <c r="L152" s="35"/>
    </row>
    <row r="153" spans="1:12" x14ac:dyDescent="0.25">
      <c r="A153" s="50" t="s">
        <v>67</v>
      </c>
      <c r="B153" s="255">
        <f>Séries!B27</f>
        <v>17</v>
      </c>
      <c r="C153" s="256"/>
      <c r="D153" s="50" t="s">
        <v>67</v>
      </c>
      <c r="E153" s="255">
        <f>Séries!B28</f>
        <v>0</v>
      </c>
      <c r="F153" s="256"/>
      <c r="G153" s="50" t="s">
        <v>67</v>
      </c>
      <c r="H153" s="255"/>
      <c r="I153" s="256"/>
      <c r="J153" s="50" t="s">
        <v>67</v>
      </c>
      <c r="K153" s="255"/>
      <c r="L153" s="256"/>
    </row>
    <row r="154" spans="1:12" x14ac:dyDescent="0.25">
      <c r="A154" s="39" t="s">
        <v>65</v>
      </c>
      <c r="B154" s="257">
        <f>VLOOKUP(B153,_TAB1,2,FALSE)</f>
        <v>0</v>
      </c>
      <c r="C154" s="258"/>
      <c r="D154" s="39" t="s">
        <v>65</v>
      </c>
      <c r="E154" s="257" t="e">
        <f>VLOOKUP(E153,_TAB1,2,FALSE)</f>
        <v>#N/A</v>
      </c>
      <c r="F154" s="258"/>
      <c r="G154" s="39" t="s">
        <v>65</v>
      </c>
      <c r="H154" s="257" t="e">
        <f>VLOOKUP(H153,_TAB1,2,FALSE)</f>
        <v>#N/A</v>
      </c>
      <c r="I154" s="258"/>
      <c r="J154" s="39" t="s">
        <v>65</v>
      </c>
      <c r="K154" s="257" t="e">
        <f>VLOOKUP(K153,_TAB1,2,FALSE)</f>
        <v>#N/A</v>
      </c>
      <c r="L154" s="258"/>
    </row>
    <row r="155" spans="1:12" x14ac:dyDescent="0.25">
      <c r="A155" s="39" t="s">
        <v>66</v>
      </c>
      <c r="B155" s="257">
        <f>VLOOKUP(B153,_TAB1,3,FALSE)</f>
        <v>0</v>
      </c>
      <c r="C155" s="258"/>
      <c r="D155" s="39" t="s">
        <v>66</v>
      </c>
      <c r="E155" s="257" t="e">
        <f>VLOOKUP(E153,_TAB1,3,FALSE)</f>
        <v>#N/A</v>
      </c>
      <c r="F155" s="258"/>
      <c r="G155" s="39" t="s">
        <v>66</v>
      </c>
      <c r="H155" s="257" t="e">
        <f>VLOOKUP(H153,_TAB1,3,FALSE)</f>
        <v>#N/A</v>
      </c>
      <c r="I155" s="258"/>
      <c r="J155" s="39" t="s">
        <v>66</v>
      </c>
      <c r="K155" s="257" t="e">
        <f>VLOOKUP(K153,_TAB1,3,FALSE)</f>
        <v>#N/A</v>
      </c>
      <c r="L155" s="258"/>
    </row>
    <row r="156" spans="1:12" x14ac:dyDescent="0.25">
      <c r="A156" s="39" t="s">
        <v>64</v>
      </c>
      <c r="B156" s="247">
        <f>VLOOKUP(B153,_TAB1,5,FALSE)</f>
        <v>0</v>
      </c>
      <c r="C156" s="248"/>
      <c r="D156" s="39" t="s">
        <v>64</v>
      </c>
      <c r="E156" s="247" t="e">
        <f>VLOOKUP(E153,_TAB1,5,FALSE)</f>
        <v>#N/A</v>
      </c>
      <c r="F156" s="248"/>
      <c r="G156" s="39" t="s">
        <v>64</v>
      </c>
      <c r="H156" s="247" t="e">
        <f>VLOOKUP(H153,_TAB1,5,FALSE)</f>
        <v>#N/A</v>
      </c>
      <c r="I156" s="248"/>
      <c r="J156" s="39" t="s">
        <v>64</v>
      </c>
      <c r="K156" s="247" t="e">
        <f>VLOOKUP(K153,_TAB1,5,FALSE)</f>
        <v>#N/A</v>
      </c>
      <c r="L156" s="248"/>
    </row>
    <row r="157" spans="1:12" x14ac:dyDescent="0.25">
      <c r="A157" s="39" t="s">
        <v>68</v>
      </c>
      <c r="B157" s="257" t="e">
        <f>VLOOKUP(B153,_TAB1,10,FALSE)</f>
        <v>#REF!</v>
      </c>
      <c r="C157" s="258"/>
      <c r="D157" s="39" t="s">
        <v>68</v>
      </c>
      <c r="E157" s="257" t="e">
        <f>VLOOKUP(E153,_TAB1,10,FALSE)</f>
        <v>#N/A</v>
      </c>
      <c r="F157" s="258"/>
      <c r="G157" s="39" t="s">
        <v>68</v>
      </c>
      <c r="H157" s="257" t="e">
        <f>VLOOKUP(H153,_TAB1,10,FALSE)</f>
        <v>#N/A</v>
      </c>
      <c r="I157" s="258"/>
      <c r="J157" s="39" t="s">
        <v>68</v>
      </c>
      <c r="K157" s="257" t="e">
        <f>VLOOKUP(K153,_TAB1,10,FALSE)</f>
        <v>#N/A</v>
      </c>
      <c r="L157" s="258"/>
    </row>
    <row r="158" spans="1:12" x14ac:dyDescent="0.25">
      <c r="A158" s="39" t="s">
        <v>57</v>
      </c>
      <c r="B158" s="257" t="e">
        <f>VLOOKUP(B153,_TAB1,13,FALSE)</f>
        <v>#REF!</v>
      </c>
      <c r="C158" s="258"/>
      <c r="D158" s="39" t="s">
        <v>57</v>
      </c>
      <c r="E158" s="257" t="e">
        <f>VLOOKUP(E153,_TAB1,13,FALSE)</f>
        <v>#N/A</v>
      </c>
      <c r="F158" s="258"/>
      <c r="G158" s="39" t="s">
        <v>57</v>
      </c>
      <c r="H158" s="257" t="e">
        <f>VLOOKUP(H153,_TAB1,13,FALSE)</f>
        <v>#N/A</v>
      </c>
      <c r="I158" s="258"/>
      <c r="J158" s="39" t="s">
        <v>57</v>
      </c>
      <c r="K158" s="257" t="e">
        <f>VLOOKUP(K153,_TAB1,13,FALSE)</f>
        <v>#N/A</v>
      </c>
      <c r="L158" s="258"/>
    </row>
    <row r="159" spans="1:12" x14ac:dyDescent="0.25">
      <c r="A159" s="34" t="s">
        <v>179</v>
      </c>
      <c r="B159" s="264" t="e">
        <f>Séries!I145</f>
        <v>#REF!</v>
      </c>
      <c r="C159" s="265"/>
      <c r="D159" s="34" t="s">
        <v>179</v>
      </c>
      <c r="E159" s="264">
        <f>Séries!L145</f>
        <v>0</v>
      </c>
      <c r="F159" s="265"/>
      <c r="G159" s="34" t="s">
        <v>179</v>
      </c>
      <c r="H159" s="264">
        <f>Séries!O145</f>
        <v>0</v>
      </c>
      <c r="I159" s="265"/>
      <c r="J159" s="34" t="s">
        <v>179</v>
      </c>
      <c r="K159" s="264">
        <f>Séries!R145</f>
        <v>0</v>
      </c>
      <c r="L159" s="265"/>
    </row>
    <row r="160" spans="1:12" x14ac:dyDescent="0.25">
      <c r="A160" s="40" t="s">
        <v>60</v>
      </c>
      <c r="C160" s="35"/>
      <c r="D160" s="40" t="s">
        <v>60</v>
      </c>
      <c r="F160" s="35"/>
      <c r="G160" s="40" t="s">
        <v>60</v>
      </c>
      <c r="I160" s="35"/>
      <c r="J160" s="40" t="s">
        <v>60</v>
      </c>
      <c r="L160" s="35"/>
    </row>
    <row r="161" spans="1:12" x14ac:dyDescent="0.25">
      <c r="A161" s="41" t="s">
        <v>61</v>
      </c>
      <c r="B161" s="29" t="s">
        <v>62</v>
      </c>
      <c r="C161" s="42" t="s">
        <v>63</v>
      </c>
      <c r="D161" s="41" t="s">
        <v>61</v>
      </c>
      <c r="E161" s="29" t="s">
        <v>62</v>
      </c>
      <c r="F161" s="42" t="s">
        <v>63</v>
      </c>
      <c r="G161" s="41" t="s">
        <v>61</v>
      </c>
      <c r="H161" s="29" t="s">
        <v>62</v>
      </c>
      <c r="I161" s="42" t="s">
        <v>63</v>
      </c>
      <c r="J161" s="41" t="s">
        <v>61</v>
      </c>
      <c r="K161" s="29" t="s">
        <v>62</v>
      </c>
      <c r="L161" s="42" t="s">
        <v>63</v>
      </c>
    </row>
    <row r="162" spans="1:12" x14ac:dyDescent="0.25">
      <c r="A162" s="43"/>
      <c r="B162" s="7"/>
      <c r="C162" s="44"/>
      <c r="D162" s="43"/>
      <c r="E162" s="7"/>
      <c r="F162" s="44"/>
      <c r="G162" s="43"/>
      <c r="H162" s="7"/>
      <c r="I162" s="44"/>
      <c r="J162" s="43"/>
      <c r="K162" s="7"/>
      <c r="L162" s="44"/>
    </row>
    <row r="163" spans="1:12" x14ac:dyDescent="0.25">
      <c r="A163" s="45"/>
      <c r="B163" s="27"/>
      <c r="C163" s="46"/>
      <c r="D163" s="45"/>
      <c r="E163" s="27"/>
      <c r="F163" s="46"/>
      <c r="G163" s="45"/>
      <c r="H163" s="27"/>
      <c r="I163" s="46"/>
      <c r="J163" s="45"/>
      <c r="K163" s="27"/>
      <c r="L163" s="46"/>
    </row>
    <row r="164" spans="1:12" ht="13.8" thickBot="1" x14ac:dyDescent="0.3">
      <c r="A164" s="47"/>
      <c r="B164" s="48"/>
      <c r="C164" s="49"/>
      <c r="D164" s="47"/>
      <c r="E164" s="48"/>
      <c r="F164" s="49"/>
      <c r="G164" s="47"/>
      <c r="H164" s="48"/>
      <c r="I164" s="49"/>
      <c r="J164" s="47"/>
      <c r="K164" s="48"/>
      <c r="L164" s="49"/>
    </row>
    <row r="165" spans="1:12" ht="13.8" thickBot="1" x14ac:dyDescent="0.3"/>
    <row r="166" spans="1:12" x14ac:dyDescent="0.25">
      <c r="A166" s="31"/>
      <c r="B166" s="32"/>
      <c r="C166" s="33"/>
      <c r="D166" s="31"/>
      <c r="E166" s="32"/>
      <c r="F166" s="33"/>
      <c r="G166" s="31"/>
      <c r="H166" s="32"/>
      <c r="I166" s="33"/>
      <c r="J166" s="31"/>
      <c r="K166" s="32"/>
      <c r="L166" s="33"/>
    </row>
    <row r="167" spans="1:12" x14ac:dyDescent="0.25">
      <c r="A167" s="34"/>
      <c r="B167" s="249" t="str">
        <f>$B$1</f>
        <v xml:space="preserve">       Départemental Natation    49                               Sport Adapté Maine et loire                         Beaupréau, le 4 décembre 2022</v>
      </c>
      <c r="C167" s="250"/>
      <c r="D167" s="34"/>
      <c r="E167" s="249" t="str">
        <f>$B$1</f>
        <v xml:space="preserve">       Départemental Natation    49                               Sport Adapté Maine et loire                         Beaupréau, le 4 décembre 2022</v>
      </c>
      <c r="F167" s="250"/>
      <c r="G167" s="34"/>
      <c r="H167" s="249" t="str">
        <f>$B$1</f>
        <v xml:space="preserve">       Départemental Natation    49                               Sport Adapté Maine et loire                         Beaupréau, le 4 décembre 2022</v>
      </c>
      <c r="I167" s="250"/>
      <c r="J167" s="34"/>
      <c r="K167" s="249" t="str">
        <f>$B$1</f>
        <v xml:space="preserve">       Départemental Natation    49                               Sport Adapté Maine et loire                         Beaupréau, le 4 décembre 2022</v>
      </c>
      <c r="L167" s="250"/>
    </row>
    <row r="168" spans="1:12" x14ac:dyDescent="0.25">
      <c r="A168" s="34"/>
      <c r="B168" s="251"/>
      <c r="C168" s="252"/>
      <c r="D168" s="34"/>
      <c r="E168" s="251"/>
      <c r="F168" s="252"/>
      <c r="G168" s="34"/>
      <c r="H168" s="251"/>
      <c r="I168" s="252"/>
      <c r="J168" s="34"/>
      <c r="K168" s="251"/>
      <c r="L168" s="252"/>
    </row>
    <row r="169" spans="1:12" x14ac:dyDescent="0.25">
      <c r="A169" s="34"/>
      <c r="B169" s="253"/>
      <c r="C169" s="254"/>
      <c r="D169" s="34"/>
      <c r="E169" s="253"/>
      <c r="F169" s="254"/>
      <c r="G169" s="34"/>
      <c r="H169" s="253"/>
      <c r="I169" s="254"/>
      <c r="J169" s="34"/>
      <c r="K169" s="253"/>
      <c r="L169" s="254"/>
    </row>
    <row r="170" spans="1:12" x14ac:dyDescent="0.25">
      <c r="A170" s="34"/>
      <c r="C170" s="35"/>
      <c r="D170" s="34"/>
      <c r="F170" s="35"/>
      <c r="G170" s="34"/>
      <c r="I170" s="35"/>
      <c r="J170" s="34"/>
      <c r="L170" s="35"/>
    </row>
    <row r="171" spans="1:12" x14ac:dyDescent="0.25">
      <c r="A171" s="36" t="s">
        <v>58</v>
      </c>
      <c r="B171" s="37">
        <v>5</v>
      </c>
      <c r="C171" s="35"/>
      <c r="D171" s="36" t="s">
        <v>58</v>
      </c>
      <c r="E171" s="37">
        <v>5</v>
      </c>
      <c r="F171" s="35"/>
      <c r="G171" s="36" t="s">
        <v>58</v>
      </c>
      <c r="H171" s="37">
        <v>5</v>
      </c>
      <c r="I171" s="35"/>
      <c r="J171" s="36" t="s">
        <v>58</v>
      </c>
      <c r="K171" s="37">
        <v>5</v>
      </c>
      <c r="L171" s="35"/>
    </row>
    <row r="172" spans="1:12" x14ac:dyDescent="0.25">
      <c r="A172" s="34"/>
      <c r="B172" s="30" t="s">
        <v>59</v>
      </c>
      <c r="C172" s="38">
        <v>1</v>
      </c>
      <c r="D172" s="34"/>
      <c r="E172" s="30" t="s">
        <v>59</v>
      </c>
      <c r="F172" s="38">
        <v>2</v>
      </c>
      <c r="G172" s="34"/>
      <c r="H172" s="30" t="s">
        <v>59</v>
      </c>
      <c r="I172" s="38">
        <v>3</v>
      </c>
      <c r="J172" s="34"/>
      <c r="K172" s="30" t="s">
        <v>59</v>
      </c>
      <c r="L172" s="38">
        <v>4</v>
      </c>
    </row>
    <row r="173" spans="1:12" x14ac:dyDescent="0.25">
      <c r="A173" s="34"/>
      <c r="C173" s="35"/>
      <c r="D173" s="34"/>
      <c r="F173" s="35"/>
      <c r="G173" s="34"/>
      <c r="I173" s="35"/>
      <c r="J173" s="34"/>
      <c r="L173" s="35"/>
    </row>
    <row r="174" spans="1:12" x14ac:dyDescent="0.25">
      <c r="A174" s="50" t="s">
        <v>67</v>
      </c>
      <c r="B174" s="255">
        <f>Séries!B30</f>
        <v>88</v>
      </c>
      <c r="C174" s="256"/>
      <c r="D174" s="50" t="s">
        <v>67</v>
      </c>
      <c r="E174" s="255">
        <f>Séries!B31</f>
        <v>0</v>
      </c>
      <c r="F174" s="256"/>
      <c r="G174" s="50" t="s">
        <v>67</v>
      </c>
      <c r="H174" s="255">
        <f>Séries!B32</f>
        <v>86</v>
      </c>
      <c r="I174" s="256"/>
      <c r="J174" s="50" t="s">
        <v>67</v>
      </c>
      <c r="K174" s="255">
        <f>Séries!B33</f>
        <v>0</v>
      </c>
      <c r="L174" s="256"/>
    </row>
    <row r="175" spans="1:12" x14ac:dyDescent="0.25">
      <c r="A175" s="39" t="s">
        <v>65</v>
      </c>
      <c r="B175" s="257">
        <f>VLOOKUP(B174,_TAB1,2,FALSE)</f>
        <v>0</v>
      </c>
      <c r="C175" s="258"/>
      <c r="D175" s="39" t="s">
        <v>65</v>
      </c>
      <c r="E175" s="257" t="e">
        <f>VLOOKUP(E174,_TAB1,2,FALSE)</f>
        <v>#N/A</v>
      </c>
      <c r="F175" s="258"/>
      <c r="G175" s="39" t="s">
        <v>65</v>
      </c>
      <c r="H175" s="257">
        <f>VLOOKUP(H174,_TAB1,2,FALSE)</f>
        <v>0</v>
      </c>
      <c r="I175" s="258"/>
      <c r="J175" s="39" t="s">
        <v>65</v>
      </c>
      <c r="K175" s="257" t="e">
        <f>VLOOKUP(K174,_TAB1,2,FALSE)</f>
        <v>#N/A</v>
      </c>
      <c r="L175" s="258"/>
    </row>
    <row r="176" spans="1:12" x14ac:dyDescent="0.25">
      <c r="A176" s="39" t="s">
        <v>66</v>
      </c>
      <c r="B176" s="257">
        <f>VLOOKUP(B174,_TAB1,3,FALSE)</f>
        <v>0</v>
      </c>
      <c r="C176" s="258"/>
      <c r="D176" s="39" t="s">
        <v>66</v>
      </c>
      <c r="E176" s="257" t="e">
        <f>VLOOKUP(E174,_TAB1,3,FALSE)</f>
        <v>#N/A</v>
      </c>
      <c r="F176" s="258"/>
      <c r="G176" s="39" t="s">
        <v>66</v>
      </c>
      <c r="H176" s="257">
        <f>VLOOKUP(H174,_TAB1,3,FALSE)</f>
        <v>0</v>
      </c>
      <c r="I176" s="258"/>
      <c r="J176" s="39" t="s">
        <v>66</v>
      </c>
      <c r="K176" s="257" t="e">
        <f>VLOOKUP(K174,_TAB1,3,FALSE)</f>
        <v>#N/A</v>
      </c>
      <c r="L176" s="258"/>
    </row>
    <row r="177" spans="1:12" x14ac:dyDescent="0.25">
      <c r="A177" s="39" t="s">
        <v>64</v>
      </c>
      <c r="B177" s="247">
        <f>VLOOKUP(B174,_TAB1,5,FALSE)</f>
        <v>0</v>
      </c>
      <c r="C177" s="248"/>
      <c r="D177" s="39" t="s">
        <v>64</v>
      </c>
      <c r="E177" s="247" t="e">
        <f>VLOOKUP(E174,_TAB1,5,FALSE)</f>
        <v>#N/A</v>
      </c>
      <c r="F177" s="248"/>
      <c r="G177" s="39" t="s">
        <v>64</v>
      </c>
      <c r="H177" s="247">
        <f>VLOOKUP(H174,_TAB1,5,FALSE)</f>
        <v>0</v>
      </c>
      <c r="I177" s="248"/>
      <c r="J177" s="39" t="s">
        <v>64</v>
      </c>
      <c r="K177" s="247" t="e">
        <f>VLOOKUP(K174,_TAB1,5,FALSE)</f>
        <v>#N/A</v>
      </c>
      <c r="L177" s="248"/>
    </row>
    <row r="178" spans="1:12" x14ac:dyDescent="0.25">
      <c r="A178" s="39" t="s">
        <v>68</v>
      </c>
      <c r="B178" s="257" t="e">
        <f>VLOOKUP(B174,_TAB1,10,FALSE)</f>
        <v>#REF!</v>
      </c>
      <c r="C178" s="258"/>
      <c r="D178" s="39" t="s">
        <v>68</v>
      </c>
      <c r="E178" s="257" t="e">
        <f>VLOOKUP(E174,_TAB1,10,FALSE)</f>
        <v>#N/A</v>
      </c>
      <c r="F178" s="258"/>
      <c r="G178" s="39" t="s">
        <v>68</v>
      </c>
      <c r="H178" s="257" t="e">
        <f>VLOOKUP(H174,_TAB1,10,FALSE)</f>
        <v>#REF!</v>
      </c>
      <c r="I178" s="258"/>
      <c r="J178" s="39" t="s">
        <v>68</v>
      </c>
      <c r="K178" s="257" t="e">
        <f>VLOOKUP(K174,_TAB1,10,FALSE)</f>
        <v>#N/A</v>
      </c>
      <c r="L178" s="258"/>
    </row>
    <row r="179" spans="1:12" x14ac:dyDescent="0.25">
      <c r="A179" s="39" t="s">
        <v>57</v>
      </c>
      <c r="B179" s="257" t="e">
        <f>VLOOKUP(B174,_TAB1,13,FALSE)</f>
        <v>#REF!</v>
      </c>
      <c r="C179" s="258"/>
      <c r="D179" s="39" t="s">
        <v>57</v>
      </c>
      <c r="E179" s="257" t="e">
        <f>VLOOKUP(E174,_TAB1,13,FALSE)</f>
        <v>#N/A</v>
      </c>
      <c r="F179" s="258"/>
      <c r="G179" s="39" t="s">
        <v>57</v>
      </c>
      <c r="H179" s="257" t="e">
        <f>VLOOKUP(H174,_TAB1,13,FALSE)</f>
        <v>#REF!</v>
      </c>
      <c r="I179" s="258"/>
      <c r="J179" s="39" t="s">
        <v>57</v>
      </c>
      <c r="K179" s="257" t="e">
        <f>VLOOKUP(K174,_TAB1,13,FALSE)</f>
        <v>#N/A</v>
      </c>
      <c r="L179" s="258"/>
    </row>
    <row r="180" spans="1:12" x14ac:dyDescent="0.25">
      <c r="A180" s="34" t="s">
        <v>179</v>
      </c>
      <c r="B180" s="264" t="e">
        <f>Séries!I166</f>
        <v>#REF!</v>
      </c>
      <c r="C180" s="265"/>
      <c r="D180" s="34" t="s">
        <v>179</v>
      </c>
      <c r="E180" s="264">
        <f>Séries!L166</f>
        <v>0</v>
      </c>
      <c r="F180" s="265"/>
      <c r="G180" s="34" t="s">
        <v>179</v>
      </c>
      <c r="H180" s="264">
        <f>Séries!O166</f>
        <v>0</v>
      </c>
      <c r="I180" s="265"/>
      <c r="J180" s="34" t="s">
        <v>179</v>
      </c>
      <c r="K180" s="264">
        <f>Séries!R166</f>
        <v>0</v>
      </c>
      <c r="L180" s="265"/>
    </row>
    <row r="181" spans="1:12" x14ac:dyDescent="0.25">
      <c r="A181" s="40" t="s">
        <v>60</v>
      </c>
      <c r="C181" s="35"/>
      <c r="D181" s="40" t="s">
        <v>60</v>
      </c>
      <c r="F181" s="35"/>
      <c r="G181" s="40" t="s">
        <v>60</v>
      </c>
      <c r="I181" s="35"/>
      <c r="J181" s="40" t="s">
        <v>60</v>
      </c>
      <c r="L181" s="35"/>
    </row>
    <row r="182" spans="1:12" x14ac:dyDescent="0.25">
      <c r="A182" s="41" t="s">
        <v>61</v>
      </c>
      <c r="B182" s="29" t="s">
        <v>62</v>
      </c>
      <c r="C182" s="42" t="s">
        <v>63</v>
      </c>
      <c r="D182" s="41" t="s">
        <v>61</v>
      </c>
      <c r="E182" s="29" t="s">
        <v>62</v>
      </c>
      <c r="F182" s="42" t="s">
        <v>63</v>
      </c>
      <c r="G182" s="41" t="s">
        <v>61</v>
      </c>
      <c r="H182" s="29" t="s">
        <v>62</v>
      </c>
      <c r="I182" s="42" t="s">
        <v>63</v>
      </c>
      <c r="J182" s="41" t="s">
        <v>61</v>
      </c>
      <c r="K182" s="29" t="s">
        <v>62</v>
      </c>
      <c r="L182" s="42" t="s">
        <v>63</v>
      </c>
    </row>
    <row r="183" spans="1:12" x14ac:dyDescent="0.25">
      <c r="A183" s="43"/>
      <c r="B183" s="7"/>
      <c r="C183" s="44"/>
      <c r="D183" s="43"/>
      <c r="E183" s="7"/>
      <c r="F183" s="44"/>
      <c r="G183" s="43"/>
      <c r="H183" s="7"/>
      <c r="I183" s="44"/>
      <c r="J183" s="43"/>
      <c r="K183" s="7"/>
      <c r="L183" s="44"/>
    </row>
    <row r="184" spans="1:12" x14ac:dyDescent="0.25">
      <c r="A184" s="45"/>
      <c r="B184" s="27"/>
      <c r="C184" s="46"/>
      <c r="D184" s="45"/>
      <c r="E184" s="27"/>
      <c r="F184" s="46"/>
      <c r="G184" s="45"/>
      <c r="H184" s="27"/>
      <c r="I184" s="46"/>
      <c r="J184" s="45"/>
      <c r="K184" s="27"/>
      <c r="L184" s="46"/>
    </row>
    <row r="185" spans="1:12" ht="13.8" thickBot="1" x14ac:dyDescent="0.3">
      <c r="A185" s="47"/>
      <c r="B185" s="48"/>
      <c r="C185" s="49"/>
      <c r="D185" s="47"/>
      <c r="E185" s="48"/>
      <c r="F185" s="49"/>
      <c r="G185" s="47"/>
      <c r="H185" s="48"/>
      <c r="I185" s="49"/>
      <c r="J185" s="47"/>
      <c r="K185" s="48"/>
      <c r="L185" s="49"/>
    </row>
    <row r="186" spans="1:12" x14ac:dyDescent="0.25">
      <c r="A186" s="31"/>
      <c r="B186" s="32"/>
      <c r="C186" s="33"/>
      <c r="D186" s="31"/>
      <c r="E186" s="32"/>
      <c r="F186" s="33"/>
      <c r="G186" s="31"/>
      <c r="H186" s="32"/>
      <c r="I186" s="33"/>
      <c r="J186" s="31"/>
      <c r="K186" s="32"/>
      <c r="L186" s="33"/>
    </row>
    <row r="187" spans="1:12" x14ac:dyDescent="0.25">
      <c r="A187" s="34"/>
      <c r="B187" s="249" t="str">
        <f>$B$1</f>
        <v xml:space="preserve">       Départemental Natation    49                               Sport Adapté Maine et loire                         Beaupréau, le 4 décembre 2022</v>
      </c>
      <c r="C187" s="250"/>
      <c r="D187" s="34"/>
      <c r="E187" s="249" t="str">
        <f>$B$1</f>
        <v xml:space="preserve">       Départemental Natation    49                               Sport Adapté Maine et loire                         Beaupréau, le 4 décembre 2022</v>
      </c>
      <c r="F187" s="250"/>
      <c r="G187" s="34"/>
      <c r="H187" s="249" t="str">
        <f>$B$1</f>
        <v xml:space="preserve">       Départemental Natation    49                               Sport Adapté Maine et loire                         Beaupréau, le 4 décembre 2022</v>
      </c>
      <c r="I187" s="250"/>
      <c r="J187" s="34"/>
      <c r="K187" s="249" t="str">
        <f>$B$1</f>
        <v xml:space="preserve">       Départemental Natation    49                               Sport Adapté Maine et loire                         Beaupréau, le 4 décembre 2022</v>
      </c>
      <c r="L187" s="250"/>
    </row>
    <row r="188" spans="1:12" x14ac:dyDescent="0.25">
      <c r="A188" s="34"/>
      <c r="B188" s="251"/>
      <c r="C188" s="252"/>
      <c r="D188" s="34"/>
      <c r="E188" s="251"/>
      <c r="F188" s="252"/>
      <c r="G188" s="34"/>
      <c r="H188" s="251"/>
      <c r="I188" s="252"/>
      <c r="J188" s="34"/>
      <c r="K188" s="251"/>
      <c r="L188" s="252"/>
    </row>
    <row r="189" spans="1:12" x14ac:dyDescent="0.25">
      <c r="A189" s="34"/>
      <c r="B189" s="253"/>
      <c r="C189" s="254"/>
      <c r="D189" s="34"/>
      <c r="E189" s="253"/>
      <c r="F189" s="254"/>
      <c r="G189" s="34"/>
      <c r="H189" s="253"/>
      <c r="I189" s="254"/>
      <c r="J189" s="34"/>
      <c r="K189" s="253"/>
      <c r="L189" s="254"/>
    </row>
    <row r="190" spans="1:12" x14ac:dyDescent="0.25">
      <c r="A190" s="34"/>
      <c r="C190" s="35"/>
      <c r="D190" s="34"/>
      <c r="F190" s="35"/>
      <c r="G190" s="34"/>
      <c r="I190" s="35"/>
      <c r="J190" s="34"/>
      <c r="L190" s="35"/>
    </row>
    <row r="191" spans="1:12" x14ac:dyDescent="0.25">
      <c r="A191" s="36" t="s">
        <v>58</v>
      </c>
      <c r="B191" s="37">
        <v>5</v>
      </c>
      <c r="C191" s="35"/>
      <c r="D191" s="36" t="s">
        <v>58</v>
      </c>
      <c r="E191" s="37">
        <v>5</v>
      </c>
      <c r="F191" s="35"/>
      <c r="G191" s="36" t="s">
        <v>58</v>
      </c>
      <c r="H191" s="37">
        <v>5</v>
      </c>
      <c r="I191" s="35"/>
      <c r="J191" s="36" t="s">
        <v>58</v>
      </c>
      <c r="K191" s="37">
        <v>5</v>
      </c>
      <c r="L191" s="35"/>
    </row>
    <row r="192" spans="1:12" x14ac:dyDescent="0.25">
      <c r="A192" s="34"/>
      <c r="B192" s="30" t="s">
        <v>59</v>
      </c>
      <c r="C192" s="38">
        <v>5</v>
      </c>
      <c r="D192" s="34"/>
      <c r="E192" s="30" t="s">
        <v>59</v>
      </c>
      <c r="F192" s="38">
        <v>6</v>
      </c>
      <c r="G192" s="34"/>
      <c r="H192" s="30" t="s">
        <v>59</v>
      </c>
      <c r="I192" s="38">
        <v>7</v>
      </c>
      <c r="J192" s="34"/>
      <c r="K192" s="30" t="s">
        <v>59</v>
      </c>
      <c r="L192" s="38">
        <v>8</v>
      </c>
    </row>
    <row r="193" spans="1:12" x14ac:dyDescent="0.25">
      <c r="A193" s="34"/>
      <c r="C193" s="35"/>
      <c r="D193" s="34"/>
      <c r="F193" s="35"/>
      <c r="G193" s="34"/>
      <c r="I193" s="35"/>
      <c r="J193" s="34"/>
      <c r="L193" s="35"/>
    </row>
    <row r="194" spans="1:12" x14ac:dyDescent="0.25">
      <c r="A194" s="50" t="s">
        <v>67</v>
      </c>
      <c r="B194" s="255">
        <f>Séries!B34</f>
        <v>22</v>
      </c>
      <c r="C194" s="256"/>
      <c r="D194" s="50" t="s">
        <v>67</v>
      </c>
      <c r="E194" s="255">
        <f>Séries!B35</f>
        <v>0</v>
      </c>
      <c r="F194" s="256"/>
      <c r="G194" s="50" t="s">
        <v>67</v>
      </c>
      <c r="H194" s="255"/>
      <c r="I194" s="256"/>
      <c r="J194" s="50" t="s">
        <v>67</v>
      </c>
      <c r="K194" s="255"/>
      <c r="L194" s="256"/>
    </row>
    <row r="195" spans="1:12" x14ac:dyDescent="0.25">
      <c r="A195" s="39" t="s">
        <v>65</v>
      </c>
      <c r="B195" s="257">
        <f>VLOOKUP(B194,_TAB1,2,FALSE)</f>
        <v>0</v>
      </c>
      <c r="C195" s="258"/>
      <c r="D195" s="39" t="s">
        <v>65</v>
      </c>
      <c r="E195" s="257" t="e">
        <f>VLOOKUP(E194,_TAB1,2,FALSE)</f>
        <v>#N/A</v>
      </c>
      <c r="F195" s="258"/>
      <c r="G195" s="39" t="s">
        <v>65</v>
      </c>
      <c r="H195" s="257" t="e">
        <f>VLOOKUP(H194,_TAB1,2,FALSE)</f>
        <v>#N/A</v>
      </c>
      <c r="I195" s="258"/>
      <c r="J195" s="39" t="s">
        <v>65</v>
      </c>
      <c r="K195" s="257" t="e">
        <f>VLOOKUP(K194,_TAB1,2,FALSE)</f>
        <v>#N/A</v>
      </c>
      <c r="L195" s="258"/>
    </row>
    <row r="196" spans="1:12" x14ac:dyDescent="0.25">
      <c r="A196" s="39" t="s">
        <v>66</v>
      </c>
      <c r="B196" s="257">
        <f>VLOOKUP(B194,_TAB1,3,FALSE)</f>
        <v>0</v>
      </c>
      <c r="C196" s="258"/>
      <c r="D196" s="39" t="s">
        <v>66</v>
      </c>
      <c r="E196" s="257" t="e">
        <f>VLOOKUP(E194,_TAB1,3,FALSE)</f>
        <v>#N/A</v>
      </c>
      <c r="F196" s="258"/>
      <c r="G196" s="39" t="s">
        <v>66</v>
      </c>
      <c r="H196" s="257" t="e">
        <f>VLOOKUP(H194,_TAB1,3,FALSE)</f>
        <v>#N/A</v>
      </c>
      <c r="I196" s="258"/>
      <c r="J196" s="39" t="s">
        <v>66</v>
      </c>
      <c r="K196" s="257" t="e">
        <f>VLOOKUP(K194,_TAB1,3,FALSE)</f>
        <v>#N/A</v>
      </c>
      <c r="L196" s="258"/>
    </row>
    <row r="197" spans="1:12" x14ac:dyDescent="0.25">
      <c r="A197" s="39" t="s">
        <v>64</v>
      </c>
      <c r="B197" s="247">
        <f>VLOOKUP(B194,_TAB1,5,FALSE)</f>
        <v>0</v>
      </c>
      <c r="C197" s="248"/>
      <c r="D197" s="39" t="s">
        <v>64</v>
      </c>
      <c r="E197" s="247" t="e">
        <f>VLOOKUP(E194,_TAB1,5,FALSE)</f>
        <v>#N/A</v>
      </c>
      <c r="F197" s="248"/>
      <c r="G197" s="39" t="s">
        <v>64</v>
      </c>
      <c r="H197" s="247" t="e">
        <f>VLOOKUP(H194,_TAB1,5,FALSE)</f>
        <v>#N/A</v>
      </c>
      <c r="I197" s="248"/>
      <c r="J197" s="39" t="s">
        <v>64</v>
      </c>
      <c r="K197" s="247" t="e">
        <f>VLOOKUP(K194,_TAB1,5,FALSE)</f>
        <v>#N/A</v>
      </c>
      <c r="L197" s="248"/>
    </row>
    <row r="198" spans="1:12" x14ac:dyDescent="0.25">
      <c r="A198" s="39" t="s">
        <v>68</v>
      </c>
      <c r="B198" s="257" t="e">
        <f>VLOOKUP(B194,_TAB1,10,FALSE)</f>
        <v>#REF!</v>
      </c>
      <c r="C198" s="258"/>
      <c r="D198" s="39" t="s">
        <v>68</v>
      </c>
      <c r="E198" s="257" t="e">
        <f>VLOOKUP(E194,_TAB1,10,FALSE)</f>
        <v>#N/A</v>
      </c>
      <c r="F198" s="258"/>
      <c r="G198" s="39" t="s">
        <v>68</v>
      </c>
      <c r="H198" s="257" t="e">
        <f>VLOOKUP(H194,_TAB1,10,FALSE)</f>
        <v>#N/A</v>
      </c>
      <c r="I198" s="258"/>
      <c r="J198" s="39" t="s">
        <v>68</v>
      </c>
      <c r="K198" s="257" t="e">
        <f>VLOOKUP(K194,_TAB1,10,FALSE)</f>
        <v>#N/A</v>
      </c>
      <c r="L198" s="258"/>
    </row>
    <row r="199" spans="1:12" x14ac:dyDescent="0.25">
      <c r="A199" s="39" t="s">
        <v>57</v>
      </c>
      <c r="B199" s="257" t="e">
        <f>VLOOKUP(B194,_TAB1,13,FALSE)</f>
        <v>#REF!</v>
      </c>
      <c r="C199" s="258"/>
      <c r="D199" s="39" t="s">
        <v>57</v>
      </c>
      <c r="E199" s="257" t="e">
        <f>VLOOKUP(E194,_TAB1,13,FALSE)</f>
        <v>#N/A</v>
      </c>
      <c r="F199" s="258"/>
      <c r="G199" s="39" t="s">
        <v>57</v>
      </c>
      <c r="H199" s="257" t="e">
        <f>VLOOKUP(H194,_TAB1,13,FALSE)</f>
        <v>#N/A</v>
      </c>
      <c r="I199" s="258"/>
      <c r="J199" s="39" t="s">
        <v>57</v>
      </c>
      <c r="K199" s="257" t="e">
        <f>VLOOKUP(K194,_TAB1,13,FALSE)</f>
        <v>#N/A</v>
      </c>
      <c r="L199" s="258"/>
    </row>
    <row r="200" spans="1:12" x14ac:dyDescent="0.25">
      <c r="A200" s="34" t="s">
        <v>179</v>
      </c>
      <c r="B200" s="264" t="e">
        <f>Séries!I186</f>
        <v>#REF!</v>
      </c>
      <c r="C200" s="265"/>
      <c r="D200" s="34" t="s">
        <v>179</v>
      </c>
      <c r="E200" s="264">
        <f>Séries!L186</f>
        <v>0</v>
      </c>
      <c r="F200" s="265"/>
      <c r="G200" s="34" t="s">
        <v>179</v>
      </c>
      <c r="H200" s="264">
        <f>Séries!O186</f>
        <v>0</v>
      </c>
      <c r="I200" s="265"/>
      <c r="J200" s="34" t="s">
        <v>179</v>
      </c>
      <c r="K200" s="264">
        <f>Séries!R186</f>
        <v>0</v>
      </c>
      <c r="L200" s="265"/>
    </row>
    <row r="201" spans="1:12" x14ac:dyDescent="0.25">
      <c r="A201" s="40" t="s">
        <v>60</v>
      </c>
      <c r="C201" s="35"/>
      <c r="D201" s="40" t="s">
        <v>60</v>
      </c>
      <c r="F201" s="35"/>
      <c r="G201" s="40" t="s">
        <v>60</v>
      </c>
      <c r="I201" s="35"/>
      <c r="J201" s="40" t="s">
        <v>60</v>
      </c>
      <c r="L201" s="35"/>
    </row>
    <row r="202" spans="1:12" x14ac:dyDescent="0.25">
      <c r="A202" s="41" t="s">
        <v>61</v>
      </c>
      <c r="B202" s="29" t="s">
        <v>62</v>
      </c>
      <c r="C202" s="42" t="s">
        <v>63</v>
      </c>
      <c r="D202" s="41" t="s">
        <v>61</v>
      </c>
      <c r="E202" s="29" t="s">
        <v>62</v>
      </c>
      <c r="F202" s="42" t="s">
        <v>63</v>
      </c>
      <c r="G202" s="41" t="s">
        <v>61</v>
      </c>
      <c r="H202" s="29" t="s">
        <v>62</v>
      </c>
      <c r="I202" s="42" t="s">
        <v>63</v>
      </c>
      <c r="J202" s="41" t="s">
        <v>61</v>
      </c>
      <c r="K202" s="29" t="s">
        <v>62</v>
      </c>
      <c r="L202" s="42" t="s">
        <v>63</v>
      </c>
    </row>
    <row r="203" spans="1:12" x14ac:dyDescent="0.25">
      <c r="A203" s="43"/>
      <c r="B203" s="7"/>
      <c r="C203" s="44"/>
      <c r="D203" s="43"/>
      <c r="E203" s="7"/>
      <c r="F203" s="44"/>
      <c r="G203" s="43"/>
      <c r="H203" s="7"/>
      <c r="I203" s="44"/>
      <c r="J203" s="43"/>
      <c r="K203" s="7"/>
      <c r="L203" s="44"/>
    </row>
    <row r="204" spans="1:12" x14ac:dyDescent="0.25">
      <c r="A204" s="45"/>
      <c r="B204" s="27"/>
      <c r="C204" s="46"/>
      <c r="D204" s="45"/>
      <c r="E204" s="27"/>
      <c r="F204" s="46"/>
      <c r="G204" s="45"/>
      <c r="H204" s="27"/>
      <c r="I204" s="46"/>
      <c r="J204" s="45"/>
      <c r="K204" s="27"/>
      <c r="L204" s="46"/>
    </row>
    <row r="205" spans="1:12" ht="13.8" thickBot="1" x14ac:dyDescent="0.3">
      <c r="A205" s="47"/>
      <c r="B205" s="48"/>
      <c r="C205" s="49"/>
      <c r="D205" s="47"/>
      <c r="E205" s="48"/>
      <c r="F205" s="49"/>
      <c r="G205" s="47"/>
      <c r="H205" s="48"/>
      <c r="I205" s="49"/>
      <c r="J205" s="47"/>
      <c r="K205" s="48"/>
      <c r="L205" s="49"/>
    </row>
    <row r="206" spans="1:12" ht="13.8" thickBot="1" x14ac:dyDescent="0.3"/>
    <row r="207" spans="1:12" x14ac:dyDescent="0.25">
      <c r="A207" s="31"/>
      <c r="B207" s="32"/>
      <c r="C207" s="33"/>
      <c r="D207" s="31"/>
      <c r="E207" s="32"/>
      <c r="F207" s="33"/>
      <c r="G207" s="31"/>
      <c r="H207" s="32"/>
      <c r="I207" s="33"/>
      <c r="J207" s="31"/>
      <c r="K207" s="32"/>
      <c r="L207" s="33"/>
    </row>
    <row r="208" spans="1:12" x14ac:dyDescent="0.25">
      <c r="A208" s="34"/>
      <c r="B208" s="249" t="str">
        <f>$B$1</f>
        <v xml:space="preserve">       Départemental Natation    49                               Sport Adapté Maine et loire                         Beaupréau, le 4 décembre 2022</v>
      </c>
      <c r="C208" s="250"/>
      <c r="D208" s="34"/>
      <c r="E208" s="249" t="str">
        <f>$B$1</f>
        <v xml:space="preserve">       Départemental Natation    49                               Sport Adapté Maine et loire                         Beaupréau, le 4 décembre 2022</v>
      </c>
      <c r="F208" s="250"/>
      <c r="G208" s="34"/>
      <c r="H208" s="249" t="str">
        <f>$B$1</f>
        <v xml:space="preserve">       Départemental Natation    49                               Sport Adapté Maine et loire                         Beaupréau, le 4 décembre 2022</v>
      </c>
      <c r="I208" s="250"/>
      <c r="J208" s="34"/>
      <c r="K208" s="249" t="str">
        <f>$B$1</f>
        <v xml:space="preserve">       Départemental Natation    49                               Sport Adapté Maine et loire                         Beaupréau, le 4 décembre 2022</v>
      </c>
      <c r="L208" s="250"/>
    </row>
    <row r="209" spans="1:12" x14ac:dyDescent="0.25">
      <c r="A209" s="34"/>
      <c r="B209" s="251"/>
      <c r="C209" s="252"/>
      <c r="D209" s="34"/>
      <c r="E209" s="251"/>
      <c r="F209" s="252"/>
      <c r="G209" s="34"/>
      <c r="H209" s="251"/>
      <c r="I209" s="252"/>
      <c r="J209" s="34"/>
      <c r="K209" s="251"/>
      <c r="L209" s="252"/>
    </row>
    <row r="210" spans="1:12" x14ac:dyDescent="0.25">
      <c r="A210" s="34"/>
      <c r="B210" s="253"/>
      <c r="C210" s="254"/>
      <c r="D210" s="34"/>
      <c r="E210" s="253"/>
      <c r="F210" s="254"/>
      <c r="G210" s="34"/>
      <c r="H210" s="253"/>
      <c r="I210" s="254"/>
      <c r="J210" s="34"/>
      <c r="K210" s="253"/>
      <c r="L210" s="254"/>
    </row>
    <row r="211" spans="1:12" x14ac:dyDescent="0.25">
      <c r="A211" s="34"/>
      <c r="C211" s="35"/>
      <c r="D211" s="34"/>
      <c r="F211" s="35"/>
      <c r="G211" s="34"/>
      <c r="I211" s="35"/>
      <c r="J211" s="34"/>
      <c r="L211" s="35"/>
    </row>
    <row r="212" spans="1:12" x14ac:dyDescent="0.25">
      <c r="A212" s="36" t="s">
        <v>58</v>
      </c>
      <c r="B212" s="37">
        <v>6</v>
      </c>
      <c r="C212" s="35"/>
      <c r="D212" s="36" t="s">
        <v>58</v>
      </c>
      <c r="E212" s="37">
        <v>6</v>
      </c>
      <c r="F212" s="35"/>
      <c r="G212" s="36" t="s">
        <v>58</v>
      </c>
      <c r="H212" s="37">
        <v>6</v>
      </c>
      <c r="I212" s="35"/>
      <c r="J212" s="36" t="s">
        <v>58</v>
      </c>
      <c r="K212" s="37">
        <v>6</v>
      </c>
      <c r="L212" s="35"/>
    </row>
    <row r="213" spans="1:12" x14ac:dyDescent="0.25">
      <c r="A213" s="34"/>
      <c r="B213" s="30" t="s">
        <v>59</v>
      </c>
      <c r="C213" s="38">
        <v>1</v>
      </c>
      <c r="D213" s="34"/>
      <c r="E213" s="30" t="s">
        <v>59</v>
      </c>
      <c r="F213" s="38">
        <v>2</v>
      </c>
      <c r="G213" s="34"/>
      <c r="H213" s="30" t="s">
        <v>59</v>
      </c>
      <c r="I213" s="38">
        <v>3</v>
      </c>
      <c r="J213" s="34"/>
      <c r="K213" s="30" t="s">
        <v>59</v>
      </c>
      <c r="L213" s="38">
        <v>4</v>
      </c>
    </row>
    <row r="214" spans="1:12" x14ac:dyDescent="0.25">
      <c r="A214" s="34"/>
      <c r="C214" s="35"/>
      <c r="D214" s="34"/>
      <c r="F214" s="35"/>
      <c r="G214" s="34"/>
      <c r="I214" s="35"/>
      <c r="J214" s="34"/>
      <c r="L214" s="35"/>
    </row>
    <row r="215" spans="1:12" x14ac:dyDescent="0.25">
      <c r="A215" s="50" t="s">
        <v>67</v>
      </c>
      <c r="B215" s="255">
        <f>Séries!B37</f>
        <v>0</v>
      </c>
      <c r="C215" s="256"/>
      <c r="D215" s="50" t="s">
        <v>67</v>
      </c>
      <c r="E215" s="255">
        <f>Séries!B38</f>
        <v>100</v>
      </c>
      <c r="F215" s="256"/>
      <c r="G215" s="50" t="s">
        <v>67</v>
      </c>
      <c r="H215" s="255">
        <f>Séries!B39</f>
        <v>0</v>
      </c>
      <c r="I215" s="256"/>
      <c r="J215" s="50" t="s">
        <v>67</v>
      </c>
      <c r="K215" s="255">
        <f>Séries!B40</f>
        <v>96</v>
      </c>
      <c r="L215" s="256"/>
    </row>
    <row r="216" spans="1:12" x14ac:dyDescent="0.25">
      <c r="A216" s="39" t="s">
        <v>65</v>
      </c>
      <c r="B216" s="257" t="e">
        <f>VLOOKUP(B215,_TAB1,2,FALSE)</f>
        <v>#N/A</v>
      </c>
      <c r="C216" s="258"/>
      <c r="D216" s="39" t="s">
        <v>65</v>
      </c>
      <c r="E216" s="257">
        <f>VLOOKUP(E215,_TAB1,2,FALSE)</f>
        <v>0</v>
      </c>
      <c r="F216" s="258"/>
      <c r="G216" s="39" t="s">
        <v>65</v>
      </c>
      <c r="H216" s="257" t="e">
        <f>VLOOKUP(H215,_TAB1,2,FALSE)</f>
        <v>#N/A</v>
      </c>
      <c r="I216" s="258"/>
      <c r="J216" s="39" t="s">
        <v>65</v>
      </c>
      <c r="K216" s="257">
        <f>VLOOKUP(K215,_TAB1,2,FALSE)</f>
        <v>0</v>
      </c>
      <c r="L216" s="258"/>
    </row>
    <row r="217" spans="1:12" x14ac:dyDescent="0.25">
      <c r="A217" s="39" t="s">
        <v>66</v>
      </c>
      <c r="B217" s="257" t="e">
        <f>VLOOKUP(B215,_TAB1,3,FALSE)</f>
        <v>#N/A</v>
      </c>
      <c r="C217" s="258"/>
      <c r="D217" s="39" t="s">
        <v>66</v>
      </c>
      <c r="E217" s="257">
        <f>VLOOKUP(E215,_TAB1,3,FALSE)</f>
        <v>0</v>
      </c>
      <c r="F217" s="258"/>
      <c r="G217" s="39" t="s">
        <v>66</v>
      </c>
      <c r="H217" s="257" t="e">
        <f>VLOOKUP(H215,_TAB1,3,FALSE)</f>
        <v>#N/A</v>
      </c>
      <c r="I217" s="258"/>
      <c r="J217" s="39" t="s">
        <v>66</v>
      </c>
      <c r="K217" s="257">
        <f>VLOOKUP(K215,_TAB1,3,FALSE)</f>
        <v>0</v>
      </c>
      <c r="L217" s="258"/>
    </row>
    <row r="218" spans="1:12" x14ac:dyDescent="0.25">
      <c r="A218" s="39" t="s">
        <v>64</v>
      </c>
      <c r="B218" s="247" t="e">
        <f>VLOOKUP(B215,_TAB1,5,FALSE)</f>
        <v>#N/A</v>
      </c>
      <c r="C218" s="248"/>
      <c r="D218" s="39" t="s">
        <v>64</v>
      </c>
      <c r="E218" s="247">
        <f>VLOOKUP(E215,_TAB1,5,FALSE)</f>
        <v>0</v>
      </c>
      <c r="F218" s="248"/>
      <c r="G218" s="39" t="s">
        <v>64</v>
      </c>
      <c r="H218" s="247" t="e">
        <f>VLOOKUP(H215,_TAB1,5,FALSE)</f>
        <v>#N/A</v>
      </c>
      <c r="I218" s="248"/>
      <c r="J218" s="39" t="s">
        <v>64</v>
      </c>
      <c r="K218" s="247">
        <f>VLOOKUP(K215,_TAB1,5,FALSE)</f>
        <v>0</v>
      </c>
      <c r="L218" s="248"/>
    </row>
    <row r="219" spans="1:12" x14ac:dyDescent="0.25">
      <c r="A219" s="39" t="s">
        <v>68</v>
      </c>
      <c r="B219" s="257" t="e">
        <f>VLOOKUP(B215,_TAB1,10,FALSE)</f>
        <v>#N/A</v>
      </c>
      <c r="C219" s="258"/>
      <c r="D219" s="39" t="s">
        <v>68</v>
      </c>
      <c r="E219" s="257" t="e">
        <f>VLOOKUP(E215,_TAB1,10,FALSE)</f>
        <v>#REF!</v>
      </c>
      <c r="F219" s="258"/>
      <c r="G219" s="39" t="s">
        <v>68</v>
      </c>
      <c r="H219" s="257" t="e">
        <f>VLOOKUP(H215,_TAB1,10,FALSE)</f>
        <v>#N/A</v>
      </c>
      <c r="I219" s="258"/>
      <c r="J219" s="39" t="s">
        <v>68</v>
      </c>
      <c r="K219" s="257" t="e">
        <f>VLOOKUP(K215,_TAB1,10,FALSE)</f>
        <v>#REF!</v>
      </c>
      <c r="L219" s="258"/>
    </row>
    <row r="220" spans="1:12" x14ac:dyDescent="0.25">
      <c r="A220" s="39" t="s">
        <v>57</v>
      </c>
      <c r="B220" s="257" t="e">
        <f>VLOOKUP(B215,_TAB1,13,FALSE)</f>
        <v>#N/A</v>
      </c>
      <c r="C220" s="258"/>
      <c r="D220" s="39" t="s">
        <v>57</v>
      </c>
      <c r="E220" s="257" t="e">
        <f>VLOOKUP(E215,_TAB1,13,FALSE)</f>
        <v>#REF!</v>
      </c>
      <c r="F220" s="258"/>
      <c r="G220" s="39" t="s">
        <v>57</v>
      </c>
      <c r="H220" s="257" t="e">
        <f>VLOOKUP(H215,_TAB1,13,FALSE)</f>
        <v>#N/A</v>
      </c>
      <c r="I220" s="258"/>
      <c r="J220" s="39" t="s">
        <v>57</v>
      </c>
      <c r="K220" s="257" t="e">
        <f>VLOOKUP(K215,_TAB1,13,FALSE)</f>
        <v>#REF!</v>
      </c>
      <c r="L220" s="258"/>
    </row>
    <row r="221" spans="1:12" x14ac:dyDescent="0.25">
      <c r="A221" s="34" t="s">
        <v>179</v>
      </c>
      <c r="B221" s="264" t="e">
        <f>Séries!I207</f>
        <v>#REF!</v>
      </c>
      <c r="C221" s="265"/>
      <c r="D221" s="34" t="s">
        <v>179</v>
      </c>
      <c r="E221" s="264">
        <f>Séries!L207</f>
        <v>0</v>
      </c>
      <c r="F221" s="265"/>
      <c r="G221" s="34" t="s">
        <v>179</v>
      </c>
      <c r="H221" s="264">
        <f>Séries!O207</f>
        <v>0</v>
      </c>
      <c r="I221" s="265"/>
      <c r="J221" s="34" t="s">
        <v>179</v>
      </c>
      <c r="K221" s="264">
        <f>Séries!R207</f>
        <v>0</v>
      </c>
      <c r="L221" s="265"/>
    </row>
    <row r="222" spans="1:12" x14ac:dyDescent="0.25">
      <c r="A222" s="40" t="s">
        <v>60</v>
      </c>
      <c r="C222" s="35"/>
      <c r="D222" s="40" t="s">
        <v>60</v>
      </c>
      <c r="F222" s="35"/>
      <c r="G222" s="40" t="s">
        <v>60</v>
      </c>
      <c r="I222" s="35"/>
      <c r="J222" s="40" t="s">
        <v>60</v>
      </c>
      <c r="L222" s="35"/>
    </row>
    <row r="223" spans="1:12" x14ac:dyDescent="0.25">
      <c r="A223" s="41" t="s">
        <v>61</v>
      </c>
      <c r="B223" s="29" t="s">
        <v>62</v>
      </c>
      <c r="C223" s="42" t="s">
        <v>63</v>
      </c>
      <c r="D223" s="41" t="s">
        <v>61</v>
      </c>
      <c r="E223" s="29" t="s">
        <v>62</v>
      </c>
      <c r="F223" s="42" t="s">
        <v>63</v>
      </c>
      <c r="G223" s="41" t="s">
        <v>61</v>
      </c>
      <c r="H223" s="29" t="s">
        <v>62</v>
      </c>
      <c r="I223" s="42" t="s">
        <v>63</v>
      </c>
      <c r="J223" s="41" t="s">
        <v>61</v>
      </c>
      <c r="K223" s="29" t="s">
        <v>62</v>
      </c>
      <c r="L223" s="42" t="s">
        <v>63</v>
      </c>
    </row>
    <row r="224" spans="1:12" x14ac:dyDescent="0.25">
      <c r="A224" s="43"/>
      <c r="B224" s="7"/>
      <c r="C224" s="44"/>
      <c r="D224" s="43"/>
      <c r="E224" s="7"/>
      <c r="F224" s="44"/>
      <c r="G224" s="43"/>
      <c r="H224" s="7"/>
      <c r="I224" s="44"/>
      <c r="J224" s="43"/>
      <c r="K224" s="7"/>
      <c r="L224" s="44"/>
    </row>
    <row r="225" spans="1:12" x14ac:dyDescent="0.25">
      <c r="A225" s="45"/>
      <c r="B225" s="27"/>
      <c r="C225" s="46"/>
      <c r="D225" s="45"/>
      <c r="E225" s="27"/>
      <c r="F225" s="46"/>
      <c r="G225" s="45"/>
      <c r="H225" s="27"/>
      <c r="I225" s="46"/>
      <c r="J225" s="45"/>
      <c r="K225" s="27"/>
      <c r="L225" s="46"/>
    </row>
    <row r="226" spans="1:12" ht="13.8" thickBot="1" x14ac:dyDescent="0.3">
      <c r="A226" s="47"/>
      <c r="B226" s="48"/>
      <c r="C226" s="49"/>
      <c r="D226" s="47"/>
      <c r="E226" s="48"/>
      <c r="F226" s="49"/>
      <c r="G226" s="47"/>
      <c r="H226" s="48"/>
      <c r="I226" s="49"/>
      <c r="J226" s="47"/>
      <c r="K226" s="48"/>
      <c r="L226" s="49"/>
    </row>
    <row r="227" spans="1:12" x14ac:dyDescent="0.25">
      <c r="A227" s="31"/>
      <c r="B227" s="32"/>
      <c r="C227" s="33"/>
      <c r="D227" s="31"/>
      <c r="E227" s="32"/>
      <c r="F227" s="33"/>
      <c r="G227" s="31"/>
      <c r="H227" s="32"/>
      <c r="I227" s="33"/>
      <c r="J227" s="31"/>
      <c r="K227" s="32"/>
      <c r="L227" s="33"/>
    </row>
    <row r="228" spans="1:12" x14ac:dyDescent="0.25">
      <c r="A228" s="34"/>
      <c r="B228" s="249" t="str">
        <f>$B$1</f>
        <v xml:space="preserve">       Départemental Natation    49                               Sport Adapté Maine et loire                         Beaupréau, le 4 décembre 2022</v>
      </c>
      <c r="C228" s="250"/>
      <c r="D228" s="34"/>
      <c r="E228" s="249" t="str">
        <f>$B$1</f>
        <v xml:space="preserve">       Départemental Natation    49                               Sport Adapté Maine et loire                         Beaupréau, le 4 décembre 2022</v>
      </c>
      <c r="F228" s="250"/>
      <c r="G228" s="34"/>
      <c r="H228" s="249" t="str">
        <f>$B$1</f>
        <v xml:space="preserve">       Départemental Natation    49                               Sport Adapté Maine et loire                         Beaupréau, le 4 décembre 2022</v>
      </c>
      <c r="I228" s="250"/>
      <c r="J228" s="34"/>
      <c r="K228" s="249" t="str">
        <f>$B$1</f>
        <v xml:space="preserve">       Départemental Natation    49                               Sport Adapté Maine et loire                         Beaupréau, le 4 décembre 2022</v>
      </c>
      <c r="L228" s="250"/>
    </row>
    <row r="229" spans="1:12" x14ac:dyDescent="0.25">
      <c r="A229" s="34"/>
      <c r="B229" s="251"/>
      <c r="C229" s="252"/>
      <c r="D229" s="34"/>
      <c r="E229" s="251"/>
      <c r="F229" s="252"/>
      <c r="G229" s="34"/>
      <c r="H229" s="251"/>
      <c r="I229" s="252"/>
      <c r="J229" s="34"/>
      <c r="K229" s="251"/>
      <c r="L229" s="252"/>
    </row>
    <row r="230" spans="1:12" x14ac:dyDescent="0.25">
      <c r="A230" s="34"/>
      <c r="B230" s="253"/>
      <c r="C230" s="254"/>
      <c r="D230" s="34"/>
      <c r="E230" s="253"/>
      <c r="F230" s="254"/>
      <c r="G230" s="34"/>
      <c r="H230" s="253"/>
      <c r="I230" s="254"/>
      <c r="J230" s="34"/>
      <c r="K230" s="253"/>
      <c r="L230" s="254"/>
    </row>
    <row r="231" spans="1:12" x14ac:dyDescent="0.25">
      <c r="A231" s="34"/>
      <c r="C231" s="35"/>
      <c r="D231" s="34"/>
      <c r="F231" s="35"/>
      <c r="G231" s="34"/>
      <c r="I231" s="35"/>
      <c r="J231" s="34"/>
      <c r="L231" s="35"/>
    </row>
    <row r="232" spans="1:12" x14ac:dyDescent="0.25">
      <c r="A232" s="36" t="s">
        <v>58</v>
      </c>
      <c r="B232" s="37">
        <v>6</v>
      </c>
      <c r="C232" s="35"/>
      <c r="D232" s="36" t="s">
        <v>58</v>
      </c>
      <c r="E232" s="37">
        <v>6</v>
      </c>
      <c r="F232" s="35"/>
      <c r="G232" s="36" t="s">
        <v>58</v>
      </c>
      <c r="H232" s="37">
        <v>6</v>
      </c>
      <c r="I232" s="35"/>
      <c r="J232" s="36" t="s">
        <v>58</v>
      </c>
      <c r="K232" s="37">
        <v>6</v>
      </c>
      <c r="L232" s="35"/>
    </row>
    <row r="233" spans="1:12" x14ac:dyDescent="0.25">
      <c r="A233" s="34"/>
      <c r="B233" s="30" t="s">
        <v>59</v>
      </c>
      <c r="C233" s="38">
        <v>5</v>
      </c>
      <c r="D233" s="34"/>
      <c r="E233" s="30" t="s">
        <v>59</v>
      </c>
      <c r="F233" s="38">
        <v>6</v>
      </c>
      <c r="G233" s="34"/>
      <c r="H233" s="30" t="s">
        <v>59</v>
      </c>
      <c r="I233" s="38">
        <v>7</v>
      </c>
      <c r="J233" s="34"/>
      <c r="K233" s="30" t="s">
        <v>59</v>
      </c>
      <c r="L233" s="38">
        <v>8</v>
      </c>
    </row>
    <row r="234" spans="1:12" x14ac:dyDescent="0.25">
      <c r="A234" s="34"/>
      <c r="C234" s="35"/>
      <c r="D234" s="34"/>
      <c r="F234" s="35"/>
      <c r="G234" s="34"/>
      <c r="I234" s="35"/>
      <c r="J234" s="34"/>
      <c r="L234" s="35"/>
    </row>
    <row r="235" spans="1:12" x14ac:dyDescent="0.25">
      <c r="A235" s="50" t="s">
        <v>67</v>
      </c>
      <c r="B235" s="255">
        <f>Séries!B41</f>
        <v>0</v>
      </c>
      <c r="C235" s="256"/>
      <c r="D235" s="50" t="s">
        <v>67</v>
      </c>
      <c r="E235" s="255">
        <f>Séries!B42</f>
        <v>0</v>
      </c>
      <c r="F235" s="256"/>
      <c r="G235" s="50" t="s">
        <v>67</v>
      </c>
      <c r="H235" s="255"/>
      <c r="I235" s="256"/>
      <c r="J235" s="50" t="s">
        <v>67</v>
      </c>
      <c r="K235" s="255"/>
      <c r="L235" s="256"/>
    </row>
    <row r="236" spans="1:12" x14ac:dyDescent="0.25">
      <c r="A236" s="39" t="s">
        <v>65</v>
      </c>
      <c r="B236" s="257" t="e">
        <f>VLOOKUP(B235,_TAB1,2,FALSE)</f>
        <v>#N/A</v>
      </c>
      <c r="C236" s="258"/>
      <c r="D236" s="39" t="s">
        <v>65</v>
      </c>
      <c r="E236" s="257" t="e">
        <f>VLOOKUP(E235,_TAB1,2,FALSE)</f>
        <v>#N/A</v>
      </c>
      <c r="F236" s="258"/>
      <c r="G236" s="39" t="s">
        <v>65</v>
      </c>
      <c r="H236" s="257" t="e">
        <f>VLOOKUP(H235,_TAB1,2,FALSE)</f>
        <v>#N/A</v>
      </c>
      <c r="I236" s="258"/>
      <c r="J236" s="39" t="s">
        <v>65</v>
      </c>
      <c r="K236" s="257" t="e">
        <f>VLOOKUP(K235,_TAB1,2,FALSE)</f>
        <v>#N/A</v>
      </c>
      <c r="L236" s="258"/>
    </row>
    <row r="237" spans="1:12" x14ac:dyDescent="0.25">
      <c r="A237" s="39" t="s">
        <v>66</v>
      </c>
      <c r="B237" s="257" t="e">
        <f>VLOOKUP(B235,_TAB1,3,FALSE)</f>
        <v>#N/A</v>
      </c>
      <c r="C237" s="258"/>
      <c r="D237" s="39" t="s">
        <v>66</v>
      </c>
      <c r="E237" s="257" t="e">
        <f>VLOOKUP(E235,_TAB1,3,FALSE)</f>
        <v>#N/A</v>
      </c>
      <c r="F237" s="258"/>
      <c r="G237" s="39" t="s">
        <v>66</v>
      </c>
      <c r="H237" s="257" t="e">
        <f>VLOOKUP(H235,_TAB1,3,FALSE)</f>
        <v>#N/A</v>
      </c>
      <c r="I237" s="258"/>
      <c r="J237" s="39" t="s">
        <v>66</v>
      </c>
      <c r="K237" s="257" t="e">
        <f>VLOOKUP(K235,_TAB1,3,FALSE)</f>
        <v>#N/A</v>
      </c>
      <c r="L237" s="258"/>
    </row>
    <row r="238" spans="1:12" x14ac:dyDescent="0.25">
      <c r="A238" s="39" t="s">
        <v>64</v>
      </c>
      <c r="B238" s="247" t="e">
        <f>VLOOKUP(B235,_TAB1,5,FALSE)</f>
        <v>#N/A</v>
      </c>
      <c r="C238" s="248"/>
      <c r="D238" s="39" t="s">
        <v>64</v>
      </c>
      <c r="E238" s="247" t="e">
        <f>VLOOKUP(E235,_TAB1,5,FALSE)</f>
        <v>#N/A</v>
      </c>
      <c r="F238" s="248"/>
      <c r="G238" s="39" t="s">
        <v>64</v>
      </c>
      <c r="H238" s="247" t="e">
        <f>VLOOKUP(H235,_TAB1,5,FALSE)</f>
        <v>#N/A</v>
      </c>
      <c r="I238" s="248"/>
      <c r="J238" s="39" t="s">
        <v>64</v>
      </c>
      <c r="K238" s="247" t="e">
        <f>VLOOKUP(K235,_TAB1,5,FALSE)</f>
        <v>#N/A</v>
      </c>
      <c r="L238" s="248"/>
    </row>
    <row r="239" spans="1:12" x14ac:dyDescent="0.25">
      <c r="A239" s="39" t="s">
        <v>68</v>
      </c>
      <c r="B239" s="257" t="e">
        <f>VLOOKUP(B235,_TAB1,10,FALSE)</f>
        <v>#N/A</v>
      </c>
      <c r="C239" s="258"/>
      <c r="D239" s="39" t="s">
        <v>68</v>
      </c>
      <c r="E239" s="257" t="e">
        <f>VLOOKUP(E235,_TAB1,10,FALSE)</f>
        <v>#N/A</v>
      </c>
      <c r="F239" s="258"/>
      <c r="G239" s="39" t="s">
        <v>68</v>
      </c>
      <c r="H239" s="257" t="e">
        <f>VLOOKUP(H235,_TAB1,10,FALSE)</f>
        <v>#N/A</v>
      </c>
      <c r="I239" s="258"/>
      <c r="J239" s="39" t="s">
        <v>68</v>
      </c>
      <c r="K239" s="257" t="e">
        <f>VLOOKUP(K235,_TAB1,10,FALSE)</f>
        <v>#N/A</v>
      </c>
      <c r="L239" s="258"/>
    </row>
    <row r="240" spans="1:12" x14ac:dyDescent="0.25">
      <c r="A240" s="39" t="s">
        <v>57</v>
      </c>
      <c r="B240" s="257" t="e">
        <f>VLOOKUP(B235,_TAB1,13,FALSE)</f>
        <v>#N/A</v>
      </c>
      <c r="C240" s="258"/>
      <c r="D240" s="39" t="s">
        <v>57</v>
      </c>
      <c r="E240" s="257" t="e">
        <f>VLOOKUP(E235,_TAB1,13,FALSE)</f>
        <v>#N/A</v>
      </c>
      <c r="F240" s="258"/>
      <c r="G240" s="39" t="s">
        <v>57</v>
      </c>
      <c r="H240" s="257" t="e">
        <f>VLOOKUP(H235,_TAB1,13,FALSE)</f>
        <v>#N/A</v>
      </c>
      <c r="I240" s="258"/>
      <c r="J240" s="39" t="s">
        <v>57</v>
      </c>
      <c r="K240" s="257" t="e">
        <f>VLOOKUP(K235,_TAB1,13,FALSE)</f>
        <v>#N/A</v>
      </c>
      <c r="L240" s="258"/>
    </row>
    <row r="241" spans="1:12" x14ac:dyDescent="0.25">
      <c r="A241" s="34" t="s">
        <v>179</v>
      </c>
      <c r="B241" s="264" t="e">
        <f>Séries!I227</f>
        <v>#N/A</v>
      </c>
      <c r="C241" s="265"/>
      <c r="D241" s="34" t="s">
        <v>179</v>
      </c>
      <c r="E241" s="264">
        <f>Séries!L227</f>
        <v>0</v>
      </c>
      <c r="F241" s="265"/>
      <c r="G241" s="34" t="s">
        <v>179</v>
      </c>
      <c r="H241" s="264">
        <f>Séries!O227</f>
        <v>0</v>
      </c>
      <c r="I241" s="265"/>
      <c r="J241" s="34" t="s">
        <v>179</v>
      </c>
      <c r="K241" s="264">
        <f>Séries!R227</f>
        <v>0</v>
      </c>
      <c r="L241" s="265"/>
    </row>
    <row r="242" spans="1:12" x14ac:dyDescent="0.25">
      <c r="A242" s="40" t="s">
        <v>60</v>
      </c>
      <c r="C242" s="35"/>
      <c r="D242" s="40" t="s">
        <v>60</v>
      </c>
      <c r="F242" s="35"/>
      <c r="G242" s="40" t="s">
        <v>60</v>
      </c>
      <c r="I242" s="35"/>
      <c r="J242" s="40" t="s">
        <v>60</v>
      </c>
      <c r="L242" s="35"/>
    </row>
    <row r="243" spans="1:12" x14ac:dyDescent="0.25">
      <c r="A243" s="41" t="s">
        <v>61</v>
      </c>
      <c r="B243" s="29" t="s">
        <v>62</v>
      </c>
      <c r="C243" s="42" t="s">
        <v>63</v>
      </c>
      <c r="D243" s="41" t="s">
        <v>61</v>
      </c>
      <c r="E243" s="29" t="s">
        <v>62</v>
      </c>
      <c r="F243" s="42" t="s">
        <v>63</v>
      </c>
      <c r="G243" s="41" t="s">
        <v>61</v>
      </c>
      <c r="H243" s="29" t="s">
        <v>62</v>
      </c>
      <c r="I243" s="42" t="s">
        <v>63</v>
      </c>
      <c r="J243" s="41" t="s">
        <v>61</v>
      </c>
      <c r="K243" s="29" t="s">
        <v>62</v>
      </c>
      <c r="L243" s="42" t="s">
        <v>63</v>
      </c>
    </row>
    <row r="244" spans="1:12" x14ac:dyDescent="0.25">
      <c r="A244" s="43"/>
      <c r="B244" s="7"/>
      <c r="C244" s="44"/>
      <c r="D244" s="43"/>
      <c r="E244" s="7"/>
      <c r="F244" s="44"/>
      <c r="G244" s="43"/>
      <c r="H244" s="7"/>
      <c r="I244" s="44"/>
      <c r="J244" s="43"/>
      <c r="K244" s="7"/>
      <c r="L244" s="44"/>
    </row>
    <row r="245" spans="1:12" x14ac:dyDescent="0.25">
      <c r="A245" s="45"/>
      <c r="B245" s="27"/>
      <c r="C245" s="46"/>
      <c r="D245" s="45"/>
      <c r="E245" s="27"/>
      <c r="F245" s="46"/>
      <c r="G245" s="45"/>
      <c r="H245" s="27"/>
      <c r="I245" s="46"/>
      <c r="J245" s="45"/>
      <c r="K245" s="27"/>
      <c r="L245" s="46"/>
    </row>
    <row r="246" spans="1:12" ht="13.8" thickBot="1" x14ac:dyDescent="0.3">
      <c r="A246" s="47"/>
      <c r="B246" s="48"/>
      <c r="C246" s="49"/>
      <c r="D246" s="47"/>
      <c r="E246" s="48"/>
      <c r="F246" s="49"/>
      <c r="G246" s="47"/>
      <c r="H246" s="48"/>
      <c r="I246" s="49"/>
      <c r="J246" s="47"/>
      <c r="K246" s="48"/>
      <c r="L246" s="49"/>
    </row>
    <row r="247" spans="1:12" ht="13.8" thickBot="1" x14ac:dyDescent="0.3"/>
    <row r="248" spans="1:12" x14ac:dyDescent="0.25">
      <c r="A248" s="31"/>
      <c r="B248" s="32"/>
      <c r="C248" s="33"/>
      <c r="D248" s="31"/>
      <c r="E248" s="32"/>
      <c r="F248" s="33"/>
      <c r="G248" s="31"/>
      <c r="H248" s="32"/>
      <c r="I248" s="33"/>
      <c r="J248" s="31"/>
      <c r="K248" s="32"/>
      <c r="L248" s="33"/>
    </row>
    <row r="249" spans="1:12" x14ac:dyDescent="0.25">
      <c r="A249" s="34"/>
      <c r="B249" s="249" t="str">
        <f>$B$1</f>
        <v xml:space="preserve">       Départemental Natation    49                               Sport Adapté Maine et loire                         Beaupréau, le 4 décembre 2022</v>
      </c>
      <c r="C249" s="250"/>
      <c r="D249" s="34"/>
      <c r="E249" s="249" t="str">
        <f>$B$1</f>
        <v xml:space="preserve">       Départemental Natation    49                               Sport Adapté Maine et loire                         Beaupréau, le 4 décembre 2022</v>
      </c>
      <c r="F249" s="250"/>
      <c r="G249" s="34"/>
      <c r="H249" s="249" t="str">
        <f>$B$1</f>
        <v xml:space="preserve">       Départemental Natation    49                               Sport Adapté Maine et loire                         Beaupréau, le 4 décembre 2022</v>
      </c>
      <c r="I249" s="250"/>
      <c r="J249" s="34"/>
      <c r="K249" s="249" t="str">
        <f>$B$1</f>
        <v xml:space="preserve">       Départemental Natation    49                               Sport Adapté Maine et loire                         Beaupréau, le 4 décembre 2022</v>
      </c>
      <c r="L249" s="250"/>
    </row>
    <row r="250" spans="1:12" x14ac:dyDescent="0.25">
      <c r="A250" s="34"/>
      <c r="B250" s="251"/>
      <c r="C250" s="252"/>
      <c r="D250" s="34"/>
      <c r="E250" s="251"/>
      <c r="F250" s="252"/>
      <c r="G250" s="34"/>
      <c r="H250" s="251"/>
      <c r="I250" s="252"/>
      <c r="J250" s="34"/>
      <c r="K250" s="251"/>
      <c r="L250" s="252"/>
    </row>
    <row r="251" spans="1:12" x14ac:dyDescent="0.25">
      <c r="A251" s="34"/>
      <c r="B251" s="253"/>
      <c r="C251" s="254"/>
      <c r="D251" s="34"/>
      <c r="E251" s="253"/>
      <c r="F251" s="254"/>
      <c r="G251" s="34"/>
      <c r="H251" s="253"/>
      <c r="I251" s="254"/>
      <c r="J251" s="34"/>
      <c r="K251" s="253"/>
      <c r="L251" s="254"/>
    </row>
    <row r="252" spans="1:12" x14ac:dyDescent="0.25">
      <c r="A252" s="34"/>
      <c r="C252" s="35"/>
      <c r="D252" s="34"/>
      <c r="F252" s="35"/>
      <c r="G252" s="34"/>
      <c r="I252" s="35"/>
      <c r="J252" s="34"/>
      <c r="L252" s="35"/>
    </row>
    <row r="253" spans="1:12" x14ac:dyDescent="0.25">
      <c r="A253" s="36" t="s">
        <v>58</v>
      </c>
      <c r="B253" s="37">
        <v>7</v>
      </c>
      <c r="C253" s="35"/>
      <c r="D253" s="36" t="s">
        <v>58</v>
      </c>
      <c r="E253" s="37">
        <v>7</v>
      </c>
      <c r="F253" s="35"/>
      <c r="G253" s="36" t="s">
        <v>58</v>
      </c>
      <c r="H253" s="37">
        <v>7</v>
      </c>
      <c r="I253" s="35"/>
      <c r="J253" s="36" t="s">
        <v>58</v>
      </c>
      <c r="K253" s="37">
        <v>7</v>
      </c>
      <c r="L253" s="35"/>
    </row>
    <row r="254" spans="1:12" x14ac:dyDescent="0.25">
      <c r="A254" s="34"/>
      <c r="B254" s="30" t="s">
        <v>59</v>
      </c>
      <c r="C254" s="38">
        <v>1</v>
      </c>
      <c r="D254" s="34"/>
      <c r="E254" s="30" t="s">
        <v>59</v>
      </c>
      <c r="F254" s="38">
        <v>2</v>
      </c>
      <c r="G254" s="34"/>
      <c r="H254" s="30" t="s">
        <v>59</v>
      </c>
      <c r="I254" s="38">
        <v>3</v>
      </c>
      <c r="J254" s="34"/>
      <c r="K254" s="30" t="s">
        <v>59</v>
      </c>
      <c r="L254" s="38">
        <v>4</v>
      </c>
    </row>
    <row r="255" spans="1:12" x14ac:dyDescent="0.25">
      <c r="A255" s="34"/>
      <c r="C255" s="35"/>
      <c r="D255" s="34"/>
      <c r="F255" s="35"/>
      <c r="G255" s="34"/>
      <c r="I255" s="35"/>
      <c r="J255" s="34"/>
      <c r="L255" s="35"/>
    </row>
    <row r="256" spans="1:12" x14ac:dyDescent="0.25">
      <c r="A256" s="50" t="s">
        <v>67</v>
      </c>
      <c r="B256" s="255">
        <f>Séries!B44</f>
        <v>84</v>
      </c>
      <c r="C256" s="256"/>
      <c r="D256" s="50" t="s">
        <v>67</v>
      </c>
      <c r="E256" s="255">
        <f>Séries!B45</f>
        <v>0</v>
      </c>
      <c r="F256" s="256"/>
      <c r="G256" s="50" t="s">
        <v>67</v>
      </c>
      <c r="H256" s="255">
        <f>Séries!B46</f>
        <v>92</v>
      </c>
      <c r="I256" s="256"/>
      <c r="J256" s="50" t="s">
        <v>67</v>
      </c>
      <c r="K256" s="255">
        <f>Séries!B47</f>
        <v>0</v>
      </c>
      <c r="L256" s="256"/>
    </row>
    <row r="257" spans="1:12" x14ac:dyDescent="0.25">
      <c r="A257" s="39" t="s">
        <v>65</v>
      </c>
      <c r="B257" s="257">
        <f>VLOOKUP(B256,_TAB1,2,FALSE)</f>
        <v>0</v>
      </c>
      <c r="C257" s="258"/>
      <c r="D257" s="39" t="s">
        <v>65</v>
      </c>
      <c r="E257" s="257" t="e">
        <f>VLOOKUP(E256,_TAB1,2,FALSE)</f>
        <v>#N/A</v>
      </c>
      <c r="F257" s="258"/>
      <c r="G257" s="39" t="s">
        <v>65</v>
      </c>
      <c r="H257" s="257">
        <f>VLOOKUP(H256,_TAB1,2,FALSE)</f>
        <v>0</v>
      </c>
      <c r="I257" s="258"/>
      <c r="J257" s="39" t="s">
        <v>65</v>
      </c>
      <c r="K257" s="257" t="e">
        <f>VLOOKUP(K256,_TAB1,2,FALSE)</f>
        <v>#N/A</v>
      </c>
      <c r="L257" s="258"/>
    </row>
    <row r="258" spans="1:12" x14ac:dyDescent="0.25">
      <c r="A258" s="39" t="s">
        <v>66</v>
      </c>
      <c r="B258" s="257">
        <f>VLOOKUP(B256,_TAB1,3,FALSE)</f>
        <v>0</v>
      </c>
      <c r="C258" s="258"/>
      <c r="D258" s="39" t="s">
        <v>66</v>
      </c>
      <c r="E258" s="257" t="e">
        <f>VLOOKUP(E256,_TAB1,3,FALSE)</f>
        <v>#N/A</v>
      </c>
      <c r="F258" s="258"/>
      <c r="G258" s="39" t="s">
        <v>66</v>
      </c>
      <c r="H258" s="257">
        <f>VLOOKUP(H256,_TAB1,3,FALSE)</f>
        <v>0</v>
      </c>
      <c r="I258" s="258"/>
      <c r="J258" s="39" t="s">
        <v>66</v>
      </c>
      <c r="K258" s="257" t="e">
        <f>VLOOKUP(K256,_TAB1,3,FALSE)</f>
        <v>#N/A</v>
      </c>
      <c r="L258" s="258"/>
    </row>
    <row r="259" spans="1:12" x14ac:dyDescent="0.25">
      <c r="A259" s="39" t="s">
        <v>64</v>
      </c>
      <c r="B259" s="247">
        <f>VLOOKUP(B256,_TAB1,5,FALSE)</f>
        <v>0</v>
      </c>
      <c r="C259" s="248"/>
      <c r="D259" s="39" t="s">
        <v>64</v>
      </c>
      <c r="E259" s="247" t="e">
        <f>VLOOKUP(E256,_TAB1,5,FALSE)</f>
        <v>#N/A</v>
      </c>
      <c r="F259" s="248"/>
      <c r="G259" s="39" t="s">
        <v>64</v>
      </c>
      <c r="H259" s="247">
        <f>VLOOKUP(H256,_TAB1,5,FALSE)</f>
        <v>0</v>
      </c>
      <c r="I259" s="248"/>
      <c r="J259" s="39" t="s">
        <v>64</v>
      </c>
      <c r="K259" s="247" t="e">
        <f>VLOOKUP(K256,_TAB1,5,FALSE)</f>
        <v>#N/A</v>
      </c>
      <c r="L259" s="248"/>
    </row>
    <row r="260" spans="1:12" x14ac:dyDescent="0.25">
      <c r="A260" s="39" t="s">
        <v>68</v>
      </c>
      <c r="B260" s="257" t="e">
        <f>VLOOKUP(B256,_TAB1,10,FALSE)</f>
        <v>#REF!</v>
      </c>
      <c r="C260" s="258"/>
      <c r="D260" s="39" t="s">
        <v>68</v>
      </c>
      <c r="E260" s="257" t="e">
        <f>VLOOKUP(E256,_TAB1,10,FALSE)</f>
        <v>#N/A</v>
      </c>
      <c r="F260" s="258"/>
      <c r="G260" s="39" t="s">
        <v>68</v>
      </c>
      <c r="H260" s="257" t="e">
        <f>VLOOKUP(H256,_TAB1,10,FALSE)</f>
        <v>#REF!</v>
      </c>
      <c r="I260" s="258"/>
      <c r="J260" s="39" t="s">
        <v>68</v>
      </c>
      <c r="K260" s="257" t="e">
        <f>VLOOKUP(K256,_TAB1,10,FALSE)</f>
        <v>#N/A</v>
      </c>
      <c r="L260" s="258"/>
    </row>
    <row r="261" spans="1:12" x14ac:dyDescent="0.25">
      <c r="A261" s="39" t="s">
        <v>57</v>
      </c>
      <c r="B261" s="257" t="e">
        <f>VLOOKUP(B256,_TAB1,13,FALSE)</f>
        <v>#REF!</v>
      </c>
      <c r="C261" s="258"/>
      <c r="D261" s="39" t="s">
        <v>57</v>
      </c>
      <c r="E261" s="257" t="e">
        <f>VLOOKUP(E256,_TAB1,13,FALSE)</f>
        <v>#N/A</v>
      </c>
      <c r="F261" s="258"/>
      <c r="G261" s="39" t="s">
        <v>57</v>
      </c>
      <c r="H261" s="257" t="e">
        <f>VLOOKUP(H256,_TAB1,13,FALSE)</f>
        <v>#REF!</v>
      </c>
      <c r="I261" s="258"/>
      <c r="J261" s="39" t="s">
        <v>57</v>
      </c>
      <c r="K261" s="257" t="e">
        <f>VLOOKUP(K256,_TAB1,13,FALSE)</f>
        <v>#N/A</v>
      </c>
      <c r="L261" s="258"/>
    </row>
    <row r="262" spans="1:12" x14ac:dyDescent="0.25">
      <c r="A262" s="34" t="s">
        <v>179</v>
      </c>
      <c r="B262" s="264" t="e">
        <f>Séries!I248</f>
        <v>#N/A</v>
      </c>
      <c r="C262" s="265"/>
      <c r="D262" s="34" t="s">
        <v>179</v>
      </c>
      <c r="E262" s="264">
        <f>Séries!L248</f>
        <v>0</v>
      </c>
      <c r="F262" s="265"/>
      <c r="G262" s="34" t="s">
        <v>179</v>
      </c>
      <c r="H262" s="264">
        <f>Séries!O248</f>
        <v>0</v>
      </c>
      <c r="I262" s="265"/>
      <c r="J262" s="34" t="s">
        <v>179</v>
      </c>
      <c r="K262" s="264">
        <f>Séries!R248</f>
        <v>0</v>
      </c>
      <c r="L262" s="265"/>
    </row>
    <row r="263" spans="1:12" x14ac:dyDescent="0.25">
      <c r="A263" s="40" t="s">
        <v>60</v>
      </c>
      <c r="C263" s="35"/>
      <c r="D263" s="40" t="s">
        <v>60</v>
      </c>
      <c r="F263" s="35"/>
      <c r="G263" s="40" t="s">
        <v>60</v>
      </c>
      <c r="I263" s="35"/>
      <c r="J263" s="40" t="s">
        <v>60</v>
      </c>
      <c r="L263" s="35"/>
    </row>
    <row r="264" spans="1:12" x14ac:dyDescent="0.25">
      <c r="A264" s="41" t="s">
        <v>61</v>
      </c>
      <c r="B264" s="29" t="s">
        <v>62</v>
      </c>
      <c r="C264" s="42" t="s">
        <v>63</v>
      </c>
      <c r="D264" s="41" t="s">
        <v>61</v>
      </c>
      <c r="E264" s="29" t="s">
        <v>62</v>
      </c>
      <c r="F264" s="42" t="s">
        <v>63</v>
      </c>
      <c r="G264" s="41" t="s">
        <v>61</v>
      </c>
      <c r="H264" s="29" t="s">
        <v>62</v>
      </c>
      <c r="I264" s="42" t="s">
        <v>63</v>
      </c>
      <c r="J264" s="41" t="s">
        <v>61</v>
      </c>
      <c r="K264" s="29" t="s">
        <v>62</v>
      </c>
      <c r="L264" s="42" t="s">
        <v>63</v>
      </c>
    </row>
    <row r="265" spans="1:12" x14ac:dyDescent="0.25">
      <c r="A265" s="43"/>
      <c r="B265" s="7"/>
      <c r="C265" s="44"/>
      <c r="D265" s="43"/>
      <c r="E265" s="7"/>
      <c r="F265" s="44"/>
      <c r="G265" s="43"/>
      <c r="H265" s="7"/>
      <c r="I265" s="44"/>
      <c r="J265" s="43"/>
      <c r="K265" s="7"/>
      <c r="L265" s="44"/>
    </row>
    <row r="266" spans="1:12" x14ac:dyDescent="0.25">
      <c r="A266" s="45"/>
      <c r="B266" s="27"/>
      <c r="C266" s="46"/>
      <c r="D266" s="45"/>
      <c r="E266" s="27"/>
      <c r="F266" s="46"/>
      <c r="G266" s="45"/>
      <c r="H266" s="27"/>
      <c r="I266" s="46"/>
      <c r="J266" s="45"/>
      <c r="K266" s="27"/>
      <c r="L266" s="46"/>
    </row>
    <row r="267" spans="1:12" ht="13.8" thickBot="1" x14ac:dyDescent="0.3">
      <c r="A267" s="47"/>
      <c r="B267" s="48"/>
      <c r="C267" s="49"/>
      <c r="D267" s="47"/>
      <c r="E267" s="48"/>
      <c r="F267" s="49"/>
      <c r="G267" s="47"/>
      <c r="H267" s="48"/>
      <c r="I267" s="49"/>
      <c r="J267" s="47"/>
      <c r="K267" s="48"/>
      <c r="L267" s="49"/>
    </row>
    <row r="268" spans="1:12" x14ac:dyDescent="0.25">
      <c r="A268" s="31"/>
      <c r="B268" s="32"/>
      <c r="C268" s="33"/>
      <c r="D268" s="31"/>
      <c r="E268" s="32"/>
      <c r="F268" s="33"/>
      <c r="G268" s="31"/>
      <c r="H268" s="32"/>
      <c r="I268" s="33"/>
      <c r="J268" s="31"/>
      <c r="K268" s="32"/>
      <c r="L268" s="33"/>
    </row>
    <row r="269" spans="1:12" x14ac:dyDescent="0.25">
      <c r="A269" s="34"/>
      <c r="B269" s="249" t="str">
        <f>$B$1</f>
        <v xml:space="preserve">       Départemental Natation    49                               Sport Adapté Maine et loire                         Beaupréau, le 4 décembre 2022</v>
      </c>
      <c r="C269" s="250"/>
      <c r="D269" s="34"/>
      <c r="E269" s="249" t="str">
        <f>$B$1</f>
        <v xml:space="preserve">       Départemental Natation    49                               Sport Adapté Maine et loire                         Beaupréau, le 4 décembre 2022</v>
      </c>
      <c r="F269" s="250"/>
      <c r="G269" s="34"/>
      <c r="H269" s="249" t="str">
        <f>$B$1</f>
        <v xml:space="preserve">       Départemental Natation    49                               Sport Adapté Maine et loire                         Beaupréau, le 4 décembre 2022</v>
      </c>
      <c r="I269" s="250"/>
      <c r="J269" s="34"/>
      <c r="K269" s="249" t="str">
        <f>$B$1</f>
        <v xml:space="preserve">       Départemental Natation    49                               Sport Adapté Maine et loire                         Beaupréau, le 4 décembre 2022</v>
      </c>
      <c r="L269" s="250"/>
    </row>
    <row r="270" spans="1:12" x14ac:dyDescent="0.25">
      <c r="A270" s="34"/>
      <c r="B270" s="251"/>
      <c r="C270" s="252"/>
      <c r="D270" s="34"/>
      <c r="E270" s="251"/>
      <c r="F270" s="252"/>
      <c r="G270" s="34"/>
      <c r="H270" s="251"/>
      <c r="I270" s="252"/>
      <c r="J270" s="34"/>
      <c r="K270" s="251"/>
      <c r="L270" s="252"/>
    </row>
    <row r="271" spans="1:12" x14ac:dyDescent="0.25">
      <c r="A271" s="34"/>
      <c r="B271" s="253"/>
      <c r="C271" s="254"/>
      <c r="D271" s="34"/>
      <c r="E271" s="253"/>
      <c r="F271" s="254"/>
      <c r="G271" s="34"/>
      <c r="H271" s="253"/>
      <c r="I271" s="254"/>
      <c r="J271" s="34"/>
      <c r="K271" s="253"/>
      <c r="L271" s="254"/>
    </row>
    <row r="272" spans="1:12" x14ac:dyDescent="0.25">
      <c r="A272" s="34"/>
      <c r="C272" s="35"/>
      <c r="D272" s="34"/>
      <c r="F272" s="35"/>
      <c r="G272" s="34"/>
      <c r="I272" s="35"/>
      <c r="J272" s="34"/>
      <c r="L272" s="35"/>
    </row>
    <row r="273" spans="1:12" x14ac:dyDescent="0.25">
      <c r="A273" s="36" t="s">
        <v>58</v>
      </c>
      <c r="B273" s="37">
        <v>7</v>
      </c>
      <c r="C273" s="35"/>
      <c r="D273" s="36" t="s">
        <v>58</v>
      </c>
      <c r="E273" s="37">
        <v>7</v>
      </c>
      <c r="F273" s="35"/>
      <c r="G273" s="36" t="s">
        <v>58</v>
      </c>
      <c r="H273" s="37">
        <v>7</v>
      </c>
      <c r="I273" s="35"/>
      <c r="J273" s="36" t="s">
        <v>58</v>
      </c>
      <c r="K273" s="37">
        <v>7</v>
      </c>
      <c r="L273" s="35"/>
    </row>
    <row r="274" spans="1:12" x14ac:dyDescent="0.25">
      <c r="A274" s="34"/>
      <c r="B274" s="30" t="s">
        <v>59</v>
      </c>
      <c r="C274" s="38">
        <v>5</v>
      </c>
      <c r="D274" s="34"/>
      <c r="E274" s="30" t="s">
        <v>59</v>
      </c>
      <c r="F274" s="38">
        <v>6</v>
      </c>
      <c r="G274" s="34"/>
      <c r="H274" s="30" t="s">
        <v>59</v>
      </c>
      <c r="I274" s="38">
        <v>7</v>
      </c>
      <c r="J274" s="34"/>
      <c r="K274" s="30" t="s">
        <v>59</v>
      </c>
      <c r="L274" s="38">
        <v>8</v>
      </c>
    </row>
    <row r="275" spans="1:12" x14ac:dyDescent="0.25">
      <c r="A275" s="34"/>
      <c r="C275" s="35"/>
      <c r="D275" s="34"/>
      <c r="F275" s="35"/>
      <c r="G275" s="34"/>
      <c r="I275" s="35"/>
      <c r="J275" s="34"/>
      <c r="L275" s="35"/>
    </row>
    <row r="276" spans="1:12" x14ac:dyDescent="0.25">
      <c r="A276" s="50" t="s">
        <v>67</v>
      </c>
      <c r="B276" s="255">
        <f>Séries!B48</f>
        <v>18</v>
      </c>
      <c r="C276" s="256"/>
      <c r="D276" s="50" t="s">
        <v>67</v>
      </c>
      <c r="E276" s="255">
        <f>Séries!B49</f>
        <v>0</v>
      </c>
      <c r="F276" s="256"/>
      <c r="G276" s="50" t="s">
        <v>67</v>
      </c>
      <c r="H276" s="255"/>
      <c r="I276" s="256"/>
      <c r="J276" s="50" t="s">
        <v>67</v>
      </c>
      <c r="K276" s="255"/>
      <c r="L276" s="256"/>
    </row>
    <row r="277" spans="1:12" x14ac:dyDescent="0.25">
      <c r="A277" s="39" t="s">
        <v>65</v>
      </c>
      <c r="B277" s="257">
        <f>VLOOKUP(B276,_TAB1,2,FALSE)</f>
        <v>0</v>
      </c>
      <c r="C277" s="258"/>
      <c r="D277" s="39" t="s">
        <v>65</v>
      </c>
      <c r="E277" s="257" t="e">
        <f>VLOOKUP(E276,_TAB1,2,FALSE)</f>
        <v>#N/A</v>
      </c>
      <c r="F277" s="258"/>
      <c r="G277" s="39" t="s">
        <v>65</v>
      </c>
      <c r="H277" s="257" t="e">
        <f>VLOOKUP(H276,_TAB1,2,FALSE)</f>
        <v>#N/A</v>
      </c>
      <c r="I277" s="258"/>
      <c r="J277" s="39" t="s">
        <v>65</v>
      </c>
      <c r="K277" s="257" t="e">
        <f>VLOOKUP(K276,_TAB1,2,FALSE)</f>
        <v>#N/A</v>
      </c>
      <c r="L277" s="258"/>
    </row>
    <row r="278" spans="1:12" x14ac:dyDescent="0.25">
      <c r="A278" s="39" t="s">
        <v>66</v>
      </c>
      <c r="B278" s="257">
        <f>VLOOKUP(B276,_TAB1,3,FALSE)</f>
        <v>0</v>
      </c>
      <c r="C278" s="258"/>
      <c r="D278" s="39" t="s">
        <v>66</v>
      </c>
      <c r="E278" s="257" t="e">
        <f>VLOOKUP(E276,_TAB1,3,FALSE)</f>
        <v>#N/A</v>
      </c>
      <c r="F278" s="258"/>
      <c r="G278" s="39" t="s">
        <v>66</v>
      </c>
      <c r="H278" s="257" t="e">
        <f>VLOOKUP(H276,_TAB1,3,FALSE)</f>
        <v>#N/A</v>
      </c>
      <c r="I278" s="258"/>
      <c r="J278" s="39" t="s">
        <v>66</v>
      </c>
      <c r="K278" s="257" t="e">
        <f>VLOOKUP(K276,_TAB1,3,FALSE)</f>
        <v>#N/A</v>
      </c>
      <c r="L278" s="258"/>
    </row>
    <row r="279" spans="1:12" x14ac:dyDescent="0.25">
      <c r="A279" s="39" t="s">
        <v>64</v>
      </c>
      <c r="B279" s="247">
        <f>VLOOKUP(B276,_TAB1,5,FALSE)</f>
        <v>0</v>
      </c>
      <c r="C279" s="248"/>
      <c r="D279" s="39" t="s">
        <v>64</v>
      </c>
      <c r="E279" s="247" t="e">
        <f>VLOOKUP(E276,_TAB1,5,FALSE)</f>
        <v>#N/A</v>
      </c>
      <c r="F279" s="248"/>
      <c r="G279" s="39" t="s">
        <v>64</v>
      </c>
      <c r="H279" s="247" t="e">
        <f>VLOOKUP(H276,_TAB1,5,FALSE)</f>
        <v>#N/A</v>
      </c>
      <c r="I279" s="248"/>
      <c r="J279" s="39" t="s">
        <v>64</v>
      </c>
      <c r="K279" s="247" t="e">
        <f>VLOOKUP(K276,_TAB1,5,FALSE)</f>
        <v>#N/A</v>
      </c>
      <c r="L279" s="248"/>
    </row>
    <row r="280" spans="1:12" x14ac:dyDescent="0.25">
      <c r="A280" s="39" t="s">
        <v>68</v>
      </c>
      <c r="B280" s="257" t="e">
        <f>VLOOKUP(B276,_TAB1,10,FALSE)</f>
        <v>#REF!</v>
      </c>
      <c r="C280" s="258"/>
      <c r="D280" s="39" t="s">
        <v>68</v>
      </c>
      <c r="E280" s="257" t="e">
        <f>VLOOKUP(E276,_TAB1,10,FALSE)</f>
        <v>#N/A</v>
      </c>
      <c r="F280" s="258"/>
      <c r="G280" s="39" t="s">
        <v>68</v>
      </c>
      <c r="H280" s="257" t="e">
        <f>VLOOKUP(H276,_TAB1,10,FALSE)</f>
        <v>#N/A</v>
      </c>
      <c r="I280" s="258"/>
      <c r="J280" s="39" t="s">
        <v>68</v>
      </c>
      <c r="K280" s="257" t="e">
        <f>VLOOKUP(K276,_TAB1,10,FALSE)</f>
        <v>#N/A</v>
      </c>
      <c r="L280" s="258"/>
    </row>
    <row r="281" spans="1:12" x14ac:dyDescent="0.25">
      <c r="A281" s="39" t="s">
        <v>57</v>
      </c>
      <c r="B281" s="257" t="e">
        <f>VLOOKUP(B276,_TAB1,13,FALSE)</f>
        <v>#REF!</v>
      </c>
      <c r="C281" s="258"/>
      <c r="D281" s="39" t="s">
        <v>57</v>
      </c>
      <c r="E281" s="257" t="e">
        <f>VLOOKUP(E276,_TAB1,13,FALSE)</f>
        <v>#N/A</v>
      </c>
      <c r="F281" s="258"/>
      <c r="G281" s="39" t="s">
        <v>57</v>
      </c>
      <c r="H281" s="257" t="e">
        <f>VLOOKUP(H276,_TAB1,13,FALSE)</f>
        <v>#N/A</v>
      </c>
      <c r="I281" s="258"/>
      <c r="J281" s="39" t="s">
        <v>57</v>
      </c>
      <c r="K281" s="257" t="e">
        <f>VLOOKUP(K276,_TAB1,13,FALSE)</f>
        <v>#N/A</v>
      </c>
      <c r="L281" s="258"/>
    </row>
    <row r="282" spans="1:12" x14ac:dyDescent="0.25">
      <c r="A282" s="34" t="s">
        <v>179</v>
      </c>
      <c r="B282" s="264" t="e">
        <f>Séries!I268</f>
        <v>#N/A</v>
      </c>
      <c r="C282" s="265"/>
      <c r="D282" s="34" t="s">
        <v>179</v>
      </c>
      <c r="E282" s="264">
        <f>Séries!L268</f>
        <v>0</v>
      </c>
      <c r="F282" s="265"/>
      <c r="G282" s="34" t="s">
        <v>179</v>
      </c>
      <c r="H282" s="264">
        <f>Séries!O268</f>
        <v>0</v>
      </c>
      <c r="I282" s="265"/>
      <c r="J282" s="34" t="s">
        <v>179</v>
      </c>
      <c r="K282" s="264">
        <f>Séries!R268</f>
        <v>0</v>
      </c>
      <c r="L282" s="265"/>
    </row>
    <row r="283" spans="1:12" x14ac:dyDescent="0.25">
      <c r="A283" s="40" t="s">
        <v>60</v>
      </c>
      <c r="C283" s="35"/>
      <c r="D283" s="40" t="s">
        <v>60</v>
      </c>
      <c r="F283" s="35"/>
      <c r="G283" s="40" t="s">
        <v>60</v>
      </c>
      <c r="I283" s="35"/>
      <c r="J283" s="40" t="s">
        <v>60</v>
      </c>
      <c r="L283" s="35"/>
    </row>
    <row r="284" spans="1:12" x14ac:dyDescent="0.25">
      <c r="A284" s="41" t="s">
        <v>61</v>
      </c>
      <c r="B284" s="29" t="s">
        <v>62</v>
      </c>
      <c r="C284" s="42" t="s">
        <v>63</v>
      </c>
      <c r="D284" s="41" t="s">
        <v>61</v>
      </c>
      <c r="E284" s="29" t="s">
        <v>62</v>
      </c>
      <c r="F284" s="42" t="s">
        <v>63</v>
      </c>
      <c r="G284" s="41" t="s">
        <v>61</v>
      </c>
      <c r="H284" s="29" t="s">
        <v>62</v>
      </c>
      <c r="I284" s="42" t="s">
        <v>63</v>
      </c>
      <c r="J284" s="41" t="s">
        <v>61</v>
      </c>
      <c r="K284" s="29" t="s">
        <v>62</v>
      </c>
      <c r="L284" s="42" t="s">
        <v>63</v>
      </c>
    </row>
    <row r="285" spans="1:12" x14ac:dyDescent="0.25">
      <c r="A285" s="43"/>
      <c r="B285" s="7"/>
      <c r="C285" s="44"/>
      <c r="D285" s="43"/>
      <c r="E285" s="7"/>
      <c r="F285" s="44"/>
      <c r="G285" s="43"/>
      <c r="H285" s="7"/>
      <c r="I285" s="44"/>
      <c r="J285" s="43"/>
      <c r="K285" s="7"/>
      <c r="L285" s="44"/>
    </row>
    <row r="286" spans="1:12" x14ac:dyDescent="0.25">
      <c r="A286" s="45"/>
      <c r="B286" s="27"/>
      <c r="C286" s="46"/>
      <c r="D286" s="45"/>
      <c r="E286" s="27"/>
      <c r="F286" s="46"/>
      <c r="G286" s="45"/>
      <c r="H286" s="27"/>
      <c r="I286" s="46"/>
      <c r="J286" s="45"/>
      <c r="K286" s="27"/>
      <c r="L286" s="46"/>
    </row>
    <row r="287" spans="1:12" ht="13.8" thickBot="1" x14ac:dyDescent="0.3">
      <c r="A287" s="47"/>
      <c r="B287" s="48"/>
      <c r="C287" s="49"/>
      <c r="D287" s="47"/>
      <c r="E287" s="48"/>
      <c r="F287" s="49"/>
      <c r="G287" s="47"/>
      <c r="H287" s="48"/>
      <c r="I287" s="49"/>
      <c r="J287" s="47"/>
      <c r="K287" s="48"/>
      <c r="L287" s="49"/>
    </row>
    <row r="288" spans="1:12" ht="13.8" thickBot="1" x14ac:dyDescent="0.3"/>
    <row r="289" spans="1:12" x14ac:dyDescent="0.25">
      <c r="A289" s="31"/>
      <c r="B289" s="32"/>
      <c r="C289" s="33"/>
      <c r="D289" s="31"/>
      <c r="E289" s="32"/>
      <c r="F289" s="33"/>
      <c r="G289" s="31"/>
      <c r="H289" s="32"/>
      <c r="I289" s="33"/>
      <c r="J289" s="31"/>
      <c r="K289" s="32"/>
      <c r="L289" s="33"/>
    </row>
    <row r="290" spans="1:12" x14ac:dyDescent="0.25">
      <c r="A290" s="34"/>
      <c r="B290" s="249" t="str">
        <f>$B$1</f>
        <v xml:space="preserve">       Départemental Natation    49                               Sport Adapté Maine et loire                         Beaupréau, le 4 décembre 2022</v>
      </c>
      <c r="C290" s="250"/>
      <c r="D290" s="34"/>
      <c r="E290" s="249" t="str">
        <f>$B$1</f>
        <v xml:space="preserve">       Départemental Natation    49                               Sport Adapté Maine et loire                         Beaupréau, le 4 décembre 2022</v>
      </c>
      <c r="F290" s="250"/>
      <c r="G290" s="34"/>
      <c r="H290" s="249" t="str">
        <f>$B$1</f>
        <v xml:space="preserve">       Départemental Natation    49                               Sport Adapté Maine et loire                         Beaupréau, le 4 décembre 2022</v>
      </c>
      <c r="I290" s="250"/>
      <c r="J290" s="34"/>
      <c r="K290" s="249" t="str">
        <f>$B$1</f>
        <v xml:space="preserve">       Départemental Natation    49                               Sport Adapté Maine et loire                         Beaupréau, le 4 décembre 2022</v>
      </c>
      <c r="L290" s="250"/>
    </row>
    <row r="291" spans="1:12" x14ac:dyDescent="0.25">
      <c r="A291" s="34"/>
      <c r="B291" s="251"/>
      <c r="C291" s="252"/>
      <c r="D291" s="34"/>
      <c r="E291" s="251"/>
      <c r="F291" s="252"/>
      <c r="G291" s="34"/>
      <c r="H291" s="251"/>
      <c r="I291" s="252"/>
      <c r="J291" s="34"/>
      <c r="K291" s="251"/>
      <c r="L291" s="252"/>
    </row>
    <row r="292" spans="1:12" x14ac:dyDescent="0.25">
      <c r="A292" s="34"/>
      <c r="B292" s="253"/>
      <c r="C292" s="254"/>
      <c r="D292" s="34"/>
      <c r="E292" s="253"/>
      <c r="F292" s="254"/>
      <c r="G292" s="34"/>
      <c r="H292" s="253"/>
      <c r="I292" s="254"/>
      <c r="J292" s="34"/>
      <c r="K292" s="253"/>
      <c r="L292" s="254"/>
    </row>
    <row r="293" spans="1:12" x14ac:dyDescent="0.25">
      <c r="A293" s="34"/>
      <c r="C293" s="35"/>
      <c r="D293" s="34"/>
      <c r="F293" s="35"/>
      <c r="G293" s="34"/>
      <c r="I293" s="35"/>
      <c r="J293" s="34"/>
      <c r="L293" s="35"/>
    </row>
    <row r="294" spans="1:12" x14ac:dyDescent="0.25">
      <c r="A294" s="36" t="s">
        <v>58</v>
      </c>
      <c r="B294" s="37">
        <v>8</v>
      </c>
      <c r="C294" s="35"/>
      <c r="D294" s="36" t="s">
        <v>58</v>
      </c>
      <c r="E294" s="37">
        <v>8</v>
      </c>
      <c r="F294" s="35"/>
      <c r="G294" s="36" t="s">
        <v>58</v>
      </c>
      <c r="H294" s="37">
        <v>8</v>
      </c>
      <c r="I294" s="35"/>
      <c r="J294" s="36" t="s">
        <v>58</v>
      </c>
      <c r="K294" s="37">
        <v>8</v>
      </c>
      <c r="L294" s="35"/>
    </row>
    <row r="295" spans="1:12" x14ac:dyDescent="0.25">
      <c r="A295" s="34"/>
      <c r="B295" s="30" t="s">
        <v>59</v>
      </c>
      <c r="C295" s="38">
        <v>1</v>
      </c>
      <c r="D295" s="34"/>
      <c r="E295" s="30" t="s">
        <v>59</v>
      </c>
      <c r="F295" s="38">
        <v>2</v>
      </c>
      <c r="G295" s="34"/>
      <c r="H295" s="30" t="s">
        <v>59</v>
      </c>
      <c r="I295" s="38">
        <v>3</v>
      </c>
      <c r="J295" s="34"/>
      <c r="K295" s="30" t="s">
        <v>59</v>
      </c>
      <c r="L295" s="38">
        <v>4</v>
      </c>
    </row>
    <row r="296" spans="1:12" x14ac:dyDescent="0.25">
      <c r="A296" s="34"/>
      <c r="C296" s="35"/>
      <c r="D296" s="34"/>
      <c r="F296" s="35"/>
      <c r="G296" s="34"/>
      <c r="I296" s="35"/>
      <c r="J296" s="34"/>
      <c r="L296" s="35"/>
    </row>
    <row r="297" spans="1:12" x14ac:dyDescent="0.25">
      <c r="A297" s="50" t="s">
        <v>67</v>
      </c>
      <c r="B297" s="255">
        <f>Séries!B51</f>
        <v>35</v>
      </c>
      <c r="C297" s="256"/>
      <c r="D297" s="50" t="s">
        <v>67</v>
      </c>
      <c r="E297" s="255">
        <f>Séries!B52</f>
        <v>0</v>
      </c>
      <c r="F297" s="256"/>
      <c r="G297" s="50" t="s">
        <v>67</v>
      </c>
      <c r="H297" s="255">
        <f>Séries!B53</f>
        <v>62</v>
      </c>
      <c r="I297" s="256"/>
      <c r="J297" s="50" t="s">
        <v>67</v>
      </c>
      <c r="K297" s="255">
        <f>Séries!B54</f>
        <v>0</v>
      </c>
      <c r="L297" s="256"/>
    </row>
    <row r="298" spans="1:12" x14ac:dyDescent="0.25">
      <c r="A298" s="39" t="s">
        <v>65</v>
      </c>
      <c r="B298" s="257">
        <f>VLOOKUP(B297,_TAB1,2,FALSE)</f>
        <v>0</v>
      </c>
      <c r="C298" s="258"/>
      <c r="D298" s="39" t="s">
        <v>65</v>
      </c>
      <c r="E298" s="257" t="e">
        <f>VLOOKUP(E297,_TAB1,2,FALSE)</f>
        <v>#N/A</v>
      </c>
      <c r="F298" s="258"/>
      <c r="G298" s="39" t="s">
        <v>65</v>
      </c>
      <c r="H298" s="257">
        <f>VLOOKUP(H297,_TAB1,2,FALSE)</f>
        <v>0</v>
      </c>
      <c r="I298" s="258"/>
      <c r="J298" s="39" t="s">
        <v>65</v>
      </c>
      <c r="K298" s="257" t="e">
        <f>VLOOKUP(K297,_TAB1,2,FALSE)</f>
        <v>#N/A</v>
      </c>
      <c r="L298" s="258"/>
    </row>
    <row r="299" spans="1:12" x14ac:dyDescent="0.25">
      <c r="A299" s="39" t="s">
        <v>66</v>
      </c>
      <c r="B299" s="257">
        <f>VLOOKUP(B297,_TAB1,3,FALSE)</f>
        <v>0</v>
      </c>
      <c r="C299" s="258"/>
      <c r="D299" s="39" t="s">
        <v>66</v>
      </c>
      <c r="E299" s="257" t="e">
        <f>VLOOKUP(E297,_TAB1,3,FALSE)</f>
        <v>#N/A</v>
      </c>
      <c r="F299" s="258"/>
      <c r="G299" s="39" t="s">
        <v>66</v>
      </c>
      <c r="H299" s="257">
        <f>VLOOKUP(H297,_TAB1,3,FALSE)</f>
        <v>0</v>
      </c>
      <c r="I299" s="258"/>
      <c r="J299" s="39" t="s">
        <v>66</v>
      </c>
      <c r="K299" s="257" t="e">
        <f>VLOOKUP(K297,_TAB1,3,FALSE)</f>
        <v>#N/A</v>
      </c>
      <c r="L299" s="258"/>
    </row>
    <row r="300" spans="1:12" x14ac:dyDescent="0.25">
      <c r="A300" s="39" t="s">
        <v>64</v>
      </c>
      <c r="B300" s="247">
        <f>VLOOKUP(B297,_TAB1,5,FALSE)</f>
        <v>0</v>
      </c>
      <c r="C300" s="248"/>
      <c r="D300" s="39" t="s">
        <v>64</v>
      </c>
      <c r="E300" s="247" t="e">
        <f>VLOOKUP(E297,_TAB1,5,FALSE)</f>
        <v>#N/A</v>
      </c>
      <c r="F300" s="248"/>
      <c r="G300" s="39" t="s">
        <v>64</v>
      </c>
      <c r="H300" s="247">
        <f>VLOOKUP(H297,_TAB1,5,FALSE)</f>
        <v>0</v>
      </c>
      <c r="I300" s="248"/>
      <c r="J300" s="39" t="s">
        <v>64</v>
      </c>
      <c r="K300" s="247" t="e">
        <f>VLOOKUP(K297,_TAB1,5,FALSE)</f>
        <v>#N/A</v>
      </c>
      <c r="L300" s="248"/>
    </row>
    <row r="301" spans="1:12" x14ac:dyDescent="0.25">
      <c r="A301" s="39" t="s">
        <v>68</v>
      </c>
      <c r="B301" s="257" t="e">
        <f>VLOOKUP(B297,_TAB1,10,FALSE)</f>
        <v>#REF!</v>
      </c>
      <c r="C301" s="258"/>
      <c r="D301" s="39" t="s">
        <v>68</v>
      </c>
      <c r="E301" s="257" t="e">
        <f>VLOOKUP(E297,_TAB1,10,FALSE)</f>
        <v>#N/A</v>
      </c>
      <c r="F301" s="258"/>
      <c r="G301" s="39" t="s">
        <v>68</v>
      </c>
      <c r="H301" s="257" t="e">
        <f>VLOOKUP(H297,_TAB1,10,FALSE)</f>
        <v>#REF!</v>
      </c>
      <c r="I301" s="258"/>
      <c r="J301" s="39" t="s">
        <v>68</v>
      </c>
      <c r="K301" s="257" t="e">
        <f>VLOOKUP(K297,_TAB1,10,FALSE)</f>
        <v>#N/A</v>
      </c>
      <c r="L301" s="258"/>
    </row>
    <row r="302" spans="1:12" x14ac:dyDescent="0.25">
      <c r="A302" s="39" t="s">
        <v>57</v>
      </c>
      <c r="B302" s="257" t="e">
        <f>VLOOKUP(B297,_TAB1,13,FALSE)</f>
        <v>#REF!</v>
      </c>
      <c r="C302" s="258"/>
      <c r="D302" s="39" t="s">
        <v>57</v>
      </c>
      <c r="E302" s="257" t="e">
        <f>VLOOKUP(E297,_TAB1,13,FALSE)</f>
        <v>#N/A</v>
      </c>
      <c r="F302" s="258"/>
      <c r="G302" s="39" t="s">
        <v>57</v>
      </c>
      <c r="H302" s="257" t="e">
        <f>VLOOKUP(H297,_TAB1,13,FALSE)</f>
        <v>#REF!</v>
      </c>
      <c r="I302" s="258"/>
      <c r="J302" s="39" t="s">
        <v>57</v>
      </c>
      <c r="K302" s="257" t="e">
        <f>VLOOKUP(K297,_TAB1,13,FALSE)</f>
        <v>#N/A</v>
      </c>
      <c r="L302" s="258"/>
    </row>
    <row r="303" spans="1:12" x14ac:dyDescent="0.25">
      <c r="A303" s="34" t="s">
        <v>179</v>
      </c>
      <c r="B303" s="264" t="e">
        <f>Séries!#REF!</f>
        <v>#REF!</v>
      </c>
      <c r="C303" s="265"/>
      <c r="D303" s="34" t="s">
        <v>179</v>
      </c>
      <c r="E303" s="264" t="e">
        <f>Séries!#REF!</f>
        <v>#REF!</v>
      </c>
      <c r="F303" s="265"/>
      <c r="G303" s="34" t="s">
        <v>179</v>
      </c>
      <c r="H303" s="264" t="e">
        <f>Séries!#REF!</f>
        <v>#REF!</v>
      </c>
      <c r="I303" s="265"/>
      <c r="J303" s="34" t="s">
        <v>179</v>
      </c>
      <c r="K303" s="264" t="e">
        <f>Séries!#REF!</f>
        <v>#REF!</v>
      </c>
      <c r="L303" s="265"/>
    </row>
    <row r="304" spans="1:12" x14ac:dyDescent="0.25">
      <c r="A304" s="40" t="s">
        <v>60</v>
      </c>
      <c r="C304" s="35"/>
      <c r="D304" s="40" t="s">
        <v>60</v>
      </c>
      <c r="F304" s="35"/>
      <c r="G304" s="40" t="s">
        <v>60</v>
      </c>
      <c r="I304" s="35"/>
      <c r="J304" s="40" t="s">
        <v>60</v>
      </c>
      <c r="L304" s="35"/>
    </row>
    <row r="305" spans="1:12" x14ac:dyDescent="0.25">
      <c r="A305" s="41" t="s">
        <v>61</v>
      </c>
      <c r="B305" s="29" t="s">
        <v>62</v>
      </c>
      <c r="C305" s="42" t="s">
        <v>63</v>
      </c>
      <c r="D305" s="41" t="s">
        <v>61</v>
      </c>
      <c r="E305" s="29" t="s">
        <v>62</v>
      </c>
      <c r="F305" s="42" t="s">
        <v>63</v>
      </c>
      <c r="G305" s="41" t="s">
        <v>61</v>
      </c>
      <c r="H305" s="29" t="s">
        <v>62</v>
      </c>
      <c r="I305" s="42" t="s">
        <v>63</v>
      </c>
      <c r="J305" s="41" t="s">
        <v>61</v>
      </c>
      <c r="K305" s="29" t="s">
        <v>62</v>
      </c>
      <c r="L305" s="42" t="s">
        <v>63</v>
      </c>
    </row>
    <row r="306" spans="1:12" x14ac:dyDescent="0.25">
      <c r="A306" s="43"/>
      <c r="B306" s="7"/>
      <c r="C306" s="44"/>
      <c r="D306" s="43"/>
      <c r="E306" s="7"/>
      <c r="F306" s="44"/>
      <c r="G306" s="43"/>
      <c r="H306" s="7"/>
      <c r="I306" s="44"/>
      <c r="J306" s="43"/>
      <c r="K306" s="7"/>
      <c r="L306" s="44"/>
    </row>
    <row r="307" spans="1:12" x14ac:dyDescent="0.25">
      <c r="A307" s="45"/>
      <c r="B307" s="27"/>
      <c r="C307" s="46"/>
      <c r="D307" s="45"/>
      <c r="E307" s="27"/>
      <c r="F307" s="46"/>
      <c r="G307" s="45"/>
      <c r="H307" s="27"/>
      <c r="I307" s="46"/>
      <c r="J307" s="45"/>
      <c r="K307" s="27"/>
      <c r="L307" s="46"/>
    </row>
    <row r="308" spans="1:12" ht="13.8" thickBot="1" x14ac:dyDescent="0.3">
      <c r="A308" s="47"/>
      <c r="B308" s="48"/>
      <c r="C308" s="49"/>
      <c r="D308" s="47"/>
      <c r="E308" s="48"/>
      <c r="F308" s="49"/>
      <c r="G308" s="47"/>
      <c r="H308" s="48"/>
      <c r="I308" s="49"/>
      <c r="J308" s="47"/>
      <c r="K308" s="48"/>
      <c r="L308" s="49"/>
    </row>
    <row r="309" spans="1:12" x14ac:dyDescent="0.25">
      <c r="A309" s="31"/>
      <c r="B309" s="32"/>
      <c r="C309" s="33"/>
      <c r="D309" s="31"/>
      <c r="E309" s="32"/>
      <c r="F309" s="33"/>
      <c r="G309" s="31"/>
      <c r="H309" s="32"/>
      <c r="I309" s="33"/>
      <c r="J309" s="31"/>
      <c r="K309" s="32"/>
      <c r="L309" s="33"/>
    </row>
    <row r="310" spans="1:12" x14ac:dyDescent="0.25">
      <c r="A310" s="34"/>
      <c r="B310" s="249" t="str">
        <f>$B$1</f>
        <v xml:space="preserve">       Départemental Natation    49                               Sport Adapté Maine et loire                         Beaupréau, le 4 décembre 2022</v>
      </c>
      <c r="C310" s="250"/>
      <c r="D310" s="34"/>
      <c r="E310" s="249" t="str">
        <f>$B$1</f>
        <v xml:space="preserve">       Départemental Natation    49                               Sport Adapté Maine et loire                         Beaupréau, le 4 décembre 2022</v>
      </c>
      <c r="F310" s="250"/>
      <c r="G310" s="34"/>
      <c r="H310" s="249" t="str">
        <f>$B$1</f>
        <v xml:space="preserve">       Départemental Natation    49                               Sport Adapté Maine et loire                         Beaupréau, le 4 décembre 2022</v>
      </c>
      <c r="I310" s="250"/>
      <c r="J310" s="34"/>
      <c r="K310" s="249" t="str">
        <f>$B$1</f>
        <v xml:space="preserve">       Départemental Natation    49                               Sport Adapté Maine et loire                         Beaupréau, le 4 décembre 2022</v>
      </c>
      <c r="L310" s="250"/>
    </row>
    <row r="311" spans="1:12" x14ac:dyDescent="0.25">
      <c r="A311" s="34"/>
      <c r="B311" s="251"/>
      <c r="C311" s="252"/>
      <c r="D311" s="34"/>
      <c r="E311" s="251"/>
      <c r="F311" s="252"/>
      <c r="G311" s="34"/>
      <c r="H311" s="251"/>
      <c r="I311" s="252"/>
      <c r="J311" s="34"/>
      <c r="K311" s="251"/>
      <c r="L311" s="252"/>
    </row>
    <row r="312" spans="1:12" x14ac:dyDescent="0.25">
      <c r="A312" s="34"/>
      <c r="B312" s="253"/>
      <c r="C312" s="254"/>
      <c r="D312" s="34"/>
      <c r="E312" s="253"/>
      <c r="F312" s="254"/>
      <c r="G312" s="34"/>
      <c r="H312" s="253"/>
      <c r="I312" s="254"/>
      <c r="J312" s="34"/>
      <c r="K312" s="253"/>
      <c r="L312" s="254"/>
    </row>
    <row r="313" spans="1:12" x14ac:dyDescent="0.25">
      <c r="A313" s="34"/>
      <c r="C313" s="35"/>
      <c r="D313" s="34"/>
      <c r="F313" s="35"/>
      <c r="G313" s="34"/>
      <c r="I313" s="35"/>
      <c r="J313" s="34"/>
      <c r="L313" s="35"/>
    </row>
    <row r="314" spans="1:12" x14ac:dyDescent="0.25">
      <c r="A314" s="36" t="s">
        <v>58</v>
      </c>
      <c r="B314" s="37">
        <v>8</v>
      </c>
      <c r="C314" s="35"/>
      <c r="D314" s="36" t="s">
        <v>58</v>
      </c>
      <c r="E314" s="37">
        <v>8</v>
      </c>
      <c r="F314" s="35"/>
      <c r="G314" s="36" t="s">
        <v>58</v>
      </c>
      <c r="H314" s="37">
        <v>8</v>
      </c>
      <c r="I314" s="35"/>
      <c r="J314" s="36" t="s">
        <v>58</v>
      </c>
      <c r="K314" s="37">
        <v>8</v>
      </c>
      <c r="L314" s="35"/>
    </row>
    <row r="315" spans="1:12" x14ac:dyDescent="0.25">
      <c r="A315" s="34"/>
      <c r="B315" s="30" t="s">
        <v>59</v>
      </c>
      <c r="C315" s="38">
        <v>5</v>
      </c>
      <c r="D315" s="34"/>
      <c r="E315" s="30" t="s">
        <v>59</v>
      </c>
      <c r="F315" s="38">
        <v>6</v>
      </c>
      <c r="G315" s="34"/>
      <c r="H315" s="30" t="s">
        <v>59</v>
      </c>
      <c r="I315" s="38">
        <v>7</v>
      </c>
      <c r="J315" s="34"/>
      <c r="K315" s="30" t="s">
        <v>59</v>
      </c>
      <c r="L315" s="38">
        <v>8</v>
      </c>
    </row>
    <row r="316" spans="1:12" x14ac:dyDescent="0.25">
      <c r="A316" s="34"/>
      <c r="C316" s="35"/>
      <c r="D316" s="34"/>
      <c r="F316" s="35"/>
      <c r="G316" s="34"/>
      <c r="I316" s="35"/>
      <c r="J316" s="34"/>
      <c r="L316" s="35"/>
    </row>
    <row r="317" spans="1:12" x14ac:dyDescent="0.25">
      <c r="A317" s="50" t="s">
        <v>67</v>
      </c>
      <c r="B317" s="255">
        <f>Séries!B55</f>
        <v>39</v>
      </c>
      <c r="C317" s="256"/>
      <c r="D317" s="50" t="s">
        <v>67</v>
      </c>
      <c r="E317" s="255">
        <f>Séries!B56</f>
        <v>0</v>
      </c>
      <c r="F317" s="256"/>
      <c r="G317" s="50" t="s">
        <v>67</v>
      </c>
      <c r="H317" s="255"/>
      <c r="I317" s="256"/>
      <c r="J317" s="50" t="s">
        <v>67</v>
      </c>
      <c r="K317" s="255"/>
      <c r="L317" s="256"/>
    </row>
    <row r="318" spans="1:12" x14ac:dyDescent="0.25">
      <c r="A318" s="39" t="s">
        <v>65</v>
      </c>
      <c r="B318" s="257">
        <f>VLOOKUP(B317,_TAB1,2,FALSE)</f>
        <v>0</v>
      </c>
      <c r="C318" s="258"/>
      <c r="D318" s="39" t="s">
        <v>65</v>
      </c>
      <c r="E318" s="257" t="e">
        <f>VLOOKUP(E317,_TAB1,2,FALSE)</f>
        <v>#N/A</v>
      </c>
      <c r="F318" s="258"/>
      <c r="G318" s="39" t="s">
        <v>65</v>
      </c>
      <c r="H318" s="257" t="e">
        <f>VLOOKUP(H317,_TAB1,2,FALSE)</f>
        <v>#N/A</v>
      </c>
      <c r="I318" s="258"/>
      <c r="J318" s="39" t="s">
        <v>65</v>
      </c>
      <c r="K318" s="257" t="e">
        <f>VLOOKUP(K317,_TAB1,2,FALSE)</f>
        <v>#N/A</v>
      </c>
      <c r="L318" s="258"/>
    </row>
    <row r="319" spans="1:12" x14ac:dyDescent="0.25">
      <c r="A319" s="39" t="s">
        <v>66</v>
      </c>
      <c r="B319" s="257">
        <f>VLOOKUP(B317,_TAB1,3,FALSE)</f>
        <v>0</v>
      </c>
      <c r="C319" s="258"/>
      <c r="D319" s="39" t="s">
        <v>66</v>
      </c>
      <c r="E319" s="257" t="e">
        <f>VLOOKUP(E317,_TAB1,3,FALSE)</f>
        <v>#N/A</v>
      </c>
      <c r="F319" s="258"/>
      <c r="G319" s="39" t="s">
        <v>66</v>
      </c>
      <c r="H319" s="257" t="e">
        <f>VLOOKUP(H317,_TAB1,3,FALSE)</f>
        <v>#N/A</v>
      </c>
      <c r="I319" s="258"/>
      <c r="J319" s="39" t="s">
        <v>66</v>
      </c>
      <c r="K319" s="257" t="e">
        <f>VLOOKUP(K317,_TAB1,3,FALSE)</f>
        <v>#N/A</v>
      </c>
      <c r="L319" s="258"/>
    </row>
    <row r="320" spans="1:12" x14ac:dyDescent="0.25">
      <c r="A320" s="39" t="s">
        <v>64</v>
      </c>
      <c r="B320" s="247">
        <f>VLOOKUP(B317,_TAB1,5,FALSE)</f>
        <v>0</v>
      </c>
      <c r="C320" s="248"/>
      <c r="D320" s="39" t="s">
        <v>64</v>
      </c>
      <c r="E320" s="247" t="e">
        <f>VLOOKUP(E317,_TAB1,5,FALSE)</f>
        <v>#N/A</v>
      </c>
      <c r="F320" s="248"/>
      <c r="G320" s="39" t="s">
        <v>64</v>
      </c>
      <c r="H320" s="247" t="e">
        <f>VLOOKUP(H317,_TAB1,5,FALSE)</f>
        <v>#N/A</v>
      </c>
      <c r="I320" s="248"/>
      <c r="J320" s="39" t="s">
        <v>64</v>
      </c>
      <c r="K320" s="247" t="e">
        <f>VLOOKUP(K317,_TAB1,5,FALSE)</f>
        <v>#N/A</v>
      </c>
      <c r="L320" s="248"/>
    </row>
    <row r="321" spans="1:12" x14ac:dyDescent="0.25">
      <c r="A321" s="39" t="s">
        <v>68</v>
      </c>
      <c r="B321" s="257" t="e">
        <f>VLOOKUP(B317,_TAB1,10,FALSE)</f>
        <v>#REF!</v>
      </c>
      <c r="C321" s="258"/>
      <c r="D321" s="39" t="s">
        <v>68</v>
      </c>
      <c r="E321" s="257" t="e">
        <f>VLOOKUP(E317,_TAB1,10,FALSE)</f>
        <v>#N/A</v>
      </c>
      <c r="F321" s="258"/>
      <c r="G321" s="39" t="s">
        <v>68</v>
      </c>
      <c r="H321" s="257" t="e">
        <f>VLOOKUP(H317,_TAB1,10,FALSE)</f>
        <v>#N/A</v>
      </c>
      <c r="I321" s="258"/>
      <c r="J321" s="39" t="s">
        <v>68</v>
      </c>
      <c r="K321" s="257" t="e">
        <f>VLOOKUP(K317,_TAB1,10,FALSE)</f>
        <v>#N/A</v>
      </c>
      <c r="L321" s="258"/>
    </row>
    <row r="322" spans="1:12" x14ac:dyDescent="0.25">
      <c r="A322" s="39" t="s">
        <v>57</v>
      </c>
      <c r="B322" s="257" t="e">
        <f>VLOOKUP(B317,_TAB1,13,FALSE)</f>
        <v>#REF!</v>
      </c>
      <c r="C322" s="258"/>
      <c r="D322" s="39" t="s">
        <v>57</v>
      </c>
      <c r="E322" s="257" t="e">
        <f>VLOOKUP(E317,_TAB1,13,FALSE)</f>
        <v>#N/A</v>
      </c>
      <c r="F322" s="258"/>
      <c r="G322" s="39" t="s">
        <v>57</v>
      </c>
      <c r="H322" s="257" t="e">
        <f>VLOOKUP(H317,_TAB1,13,FALSE)</f>
        <v>#N/A</v>
      </c>
      <c r="I322" s="258"/>
      <c r="J322" s="39" t="s">
        <v>57</v>
      </c>
      <c r="K322" s="257" t="e">
        <f>VLOOKUP(K317,_TAB1,13,FALSE)</f>
        <v>#N/A</v>
      </c>
      <c r="L322" s="258"/>
    </row>
    <row r="323" spans="1:12" x14ac:dyDescent="0.25">
      <c r="A323" s="34" t="s">
        <v>179</v>
      </c>
      <c r="B323" s="264" t="e">
        <f>Séries!#REF!</f>
        <v>#REF!</v>
      </c>
      <c r="C323" s="265"/>
      <c r="D323" s="34" t="s">
        <v>179</v>
      </c>
      <c r="E323" s="264" t="e">
        <f>Séries!#REF!</f>
        <v>#REF!</v>
      </c>
      <c r="F323" s="265"/>
      <c r="G323" s="34" t="s">
        <v>179</v>
      </c>
      <c r="H323" s="264" t="e">
        <f>Séries!#REF!</f>
        <v>#REF!</v>
      </c>
      <c r="I323" s="265"/>
      <c r="J323" s="34" t="s">
        <v>179</v>
      </c>
      <c r="K323" s="264" t="e">
        <f>Séries!#REF!</f>
        <v>#REF!</v>
      </c>
      <c r="L323" s="265"/>
    </row>
    <row r="324" spans="1:12" x14ac:dyDescent="0.25">
      <c r="A324" s="40" t="s">
        <v>60</v>
      </c>
      <c r="C324" s="35"/>
      <c r="D324" s="40" t="s">
        <v>60</v>
      </c>
      <c r="F324" s="35"/>
      <c r="G324" s="40" t="s">
        <v>60</v>
      </c>
      <c r="I324" s="35"/>
      <c r="J324" s="40" t="s">
        <v>60</v>
      </c>
      <c r="L324" s="35"/>
    </row>
    <row r="325" spans="1:12" x14ac:dyDescent="0.25">
      <c r="A325" s="41" t="s">
        <v>61</v>
      </c>
      <c r="B325" s="29" t="s">
        <v>62</v>
      </c>
      <c r="C325" s="42" t="s">
        <v>63</v>
      </c>
      <c r="D325" s="41" t="s">
        <v>61</v>
      </c>
      <c r="E325" s="29" t="s">
        <v>62</v>
      </c>
      <c r="F325" s="42" t="s">
        <v>63</v>
      </c>
      <c r="G325" s="41" t="s">
        <v>61</v>
      </c>
      <c r="H325" s="29" t="s">
        <v>62</v>
      </c>
      <c r="I325" s="42" t="s">
        <v>63</v>
      </c>
      <c r="J325" s="41" t="s">
        <v>61</v>
      </c>
      <c r="K325" s="29" t="s">
        <v>62</v>
      </c>
      <c r="L325" s="42" t="s">
        <v>63</v>
      </c>
    </row>
    <row r="326" spans="1:12" x14ac:dyDescent="0.25">
      <c r="A326" s="43"/>
      <c r="B326" s="7"/>
      <c r="C326" s="44"/>
      <c r="D326" s="43"/>
      <c r="E326" s="7"/>
      <c r="F326" s="44"/>
      <c r="G326" s="43"/>
      <c r="H326" s="7"/>
      <c r="I326" s="44"/>
      <c r="J326" s="43"/>
      <c r="K326" s="7"/>
      <c r="L326" s="44"/>
    </row>
    <row r="327" spans="1:12" x14ac:dyDescent="0.25">
      <c r="A327" s="45"/>
      <c r="B327" s="27"/>
      <c r="C327" s="46"/>
      <c r="D327" s="45"/>
      <c r="E327" s="27"/>
      <c r="F327" s="46"/>
      <c r="G327" s="45"/>
      <c r="H327" s="27"/>
      <c r="I327" s="46"/>
      <c r="J327" s="45"/>
      <c r="K327" s="27"/>
      <c r="L327" s="46"/>
    </row>
    <row r="328" spans="1:12" ht="13.8" thickBot="1" x14ac:dyDescent="0.3">
      <c r="A328" s="47"/>
      <c r="B328" s="48"/>
      <c r="C328" s="49"/>
      <c r="D328" s="47"/>
      <c r="E328" s="48"/>
      <c r="F328" s="49"/>
      <c r="G328" s="47"/>
      <c r="H328" s="48"/>
      <c r="I328" s="49"/>
      <c r="J328" s="47"/>
      <c r="K328" s="48"/>
      <c r="L328" s="49"/>
    </row>
    <row r="329" spans="1:12" ht="13.8" thickBot="1" x14ac:dyDescent="0.3"/>
    <row r="330" spans="1:12" x14ac:dyDescent="0.25">
      <c r="A330" s="31"/>
      <c r="B330" s="32"/>
      <c r="C330" s="33"/>
      <c r="D330" s="31"/>
      <c r="E330" s="32"/>
      <c r="F330" s="33"/>
      <c r="G330" s="31"/>
      <c r="H330" s="32"/>
      <c r="I330" s="33"/>
      <c r="J330" s="31"/>
      <c r="K330" s="32"/>
      <c r="L330" s="33"/>
    </row>
    <row r="331" spans="1:12" x14ac:dyDescent="0.25">
      <c r="A331" s="34"/>
      <c r="B331" s="249" t="str">
        <f>$B$1</f>
        <v xml:space="preserve">       Départemental Natation    49                               Sport Adapté Maine et loire                         Beaupréau, le 4 décembre 2022</v>
      </c>
      <c r="C331" s="250"/>
      <c r="D331" s="34"/>
      <c r="E331" s="249" t="str">
        <f>$B$1</f>
        <v xml:space="preserve">       Départemental Natation    49                               Sport Adapté Maine et loire                         Beaupréau, le 4 décembre 2022</v>
      </c>
      <c r="F331" s="250"/>
      <c r="G331" s="34"/>
      <c r="H331" s="249" t="str">
        <f>$B$1</f>
        <v xml:space="preserve">       Départemental Natation    49                               Sport Adapté Maine et loire                         Beaupréau, le 4 décembre 2022</v>
      </c>
      <c r="I331" s="250"/>
      <c r="J331" s="34"/>
      <c r="K331" s="249" t="str">
        <f>$B$1</f>
        <v xml:space="preserve">       Départemental Natation    49                               Sport Adapté Maine et loire                         Beaupréau, le 4 décembre 2022</v>
      </c>
      <c r="L331" s="250"/>
    </row>
    <row r="332" spans="1:12" x14ac:dyDescent="0.25">
      <c r="A332" s="34"/>
      <c r="B332" s="251"/>
      <c r="C332" s="252"/>
      <c r="D332" s="34"/>
      <c r="E332" s="251"/>
      <c r="F332" s="252"/>
      <c r="G332" s="34"/>
      <c r="H332" s="251"/>
      <c r="I332" s="252"/>
      <c r="J332" s="34"/>
      <c r="K332" s="251"/>
      <c r="L332" s="252"/>
    </row>
    <row r="333" spans="1:12" x14ac:dyDescent="0.25">
      <c r="A333" s="34"/>
      <c r="B333" s="253"/>
      <c r="C333" s="254"/>
      <c r="D333" s="34"/>
      <c r="E333" s="253"/>
      <c r="F333" s="254"/>
      <c r="G333" s="34"/>
      <c r="H333" s="253"/>
      <c r="I333" s="254"/>
      <c r="J333" s="34"/>
      <c r="K333" s="253"/>
      <c r="L333" s="254"/>
    </row>
    <row r="334" spans="1:12" x14ac:dyDescent="0.25">
      <c r="A334" s="34"/>
      <c r="C334" s="35"/>
      <c r="D334" s="34"/>
      <c r="F334" s="35"/>
      <c r="G334" s="34"/>
      <c r="I334" s="35"/>
      <c r="J334" s="34"/>
      <c r="L334" s="35"/>
    </row>
    <row r="335" spans="1:12" x14ac:dyDescent="0.25">
      <c r="A335" s="36" t="s">
        <v>58</v>
      </c>
      <c r="B335" s="37">
        <v>9</v>
      </c>
      <c r="C335" s="35"/>
      <c r="D335" s="36" t="s">
        <v>58</v>
      </c>
      <c r="E335" s="37">
        <v>9</v>
      </c>
      <c r="F335" s="35"/>
      <c r="G335" s="36" t="s">
        <v>58</v>
      </c>
      <c r="H335" s="37">
        <v>9</v>
      </c>
      <c r="I335" s="35"/>
      <c r="J335" s="36" t="s">
        <v>58</v>
      </c>
      <c r="K335" s="37">
        <v>9</v>
      </c>
      <c r="L335" s="35"/>
    </row>
    <row r="336" spans="1:12" x14ac:dyDescent="0.25">
      <c r="A336" s="34"/>
      <c r="B336" s="30" t="s">
        <v>59</v>
      </c>
      <c r="C336" s="38">
        <v>1</v>
      </c>
      <c r="D336" s="34"/>
      <c r="E336" s="30" t="s">
        <v>59</v>
      </c>
      <c r="F336" s="38">
        <v>2</v>
      </c>
      <c r="G336" s="34"/>
      <c r="H336" s="30" t="s">
        <v>59</v>
      </c>
      <c r="I336" s="38">
        <v>3</v>
      </c>
      <c r="J336" s="34"/>
      <c r="K336" s="30" t="s">
        <v>59</v>
      </c>
      <c r="L336" s="38">
        <v>4</v>
      </c>
    </row>
    <row r="337" spans="1:12" x14ac:dyDescent="0.25">
      <c r="A337" s="34"/>
      <c r="C337" s="35"/>
      <c r="D337" s="34"/>
      <c r="F337" s="35"/>
      <c r="G337" s="34"/>
      <c r="I337" s="35"/>
      <c r="J337" s="34"/>
      <c r="L337" s="35"/>
    </row>
    <row r="338" spans="1:12" x14ac:dyDescent="0.25">
      <c r="A338" s="50" t="s">
        <v>67</v>
      </c>
      <c r="B338" s="255">
        <f>Séries!B58</f>
        <v>0</v>
      </c>
      <c r="C338" s="256"/>
      <c r="D338" s="50" t="s">
        <v>67</v>
      </c>
      <c r="E338" s="255">
        <f>Séries!B59</f>
        <v>87</v>
      </c>
      <c r="F338" s="256"/>
      <c r="G338" s="50" t="s">
        <v>67</v>
      </c>
      <c r="H338" s="255">
        <f>Séries!B60</f>
        <v>0</v>
      </c>
      <c r="I338" s="256"/>
      <c r="J338" s="50" t="s">
        <v>67</v>
      </c>
      <c r="K338" s="255">
        <f>Séries!B61</f>
        <v>8</v>
      </c>
      <c r="L338" s="256"/>
    </row>
    <row r="339" spans="1:12" x14ac:dyDescent="0.25">
      <c r="A339" s="39" t="s">
        <v>65</v>
      </c>
      <c r="B339" s="257" t="e">
        <f>VLOOKUP(B338,_TAB1,2,FALSE)</f>
        <v>#N/A</v>
      </c>
      <c r="C339" s="258"/>
      <c r="D339" s="39" t="s">
        <v>65</v>
      </c>
      <c r="E339" s="257">
        <f>VLOOKUP(E338,_TAB1,2,FALSE)</f>
        <v>0</v>
      </c>
      <c r="F339" s="258"/>
      <c r="G339" s="39" t="s">
        <v>65</v>
      </c>
      <c r="H339" s="257" t="e">
        <f>VLOOKUP(H338,_TAB1,2,FALSE)</f>
        <v>#N/A</v>
      </c>
      <c r="I339" s="258"/>
      <c r="J339" s="39" t="s">
        <v>65</v>
      </c>
      <c r="K339" s="257">
        <f>VLOOKUP(K338,_TAB1,2,FALSE)</f>
        <v>0</v>
      </c>
      <c r="L339" s="258"/>
    </row>
    <row r="340" spans="1:12" x14ac:dyDescent="0.25">
      <c r="A340" s="39" t="s">
        <v>66</v>
      </c>
      <c r="B340" s="257" t="e">
        <f>VLOOKUP(B338,_TAB1,3,FALSE)</f>
        <v>#N/A</v>
      </c>
      <c r="C340" s="258"/>
      <c r="D340" s="39" t="s">
        <v>66</v>
      </c>
      <c r="E340" s="257">
        <f>VLOOKUP(E338,_TAB1,3,FALSE)</f>
        <v>0</v>
      </c>
      <c r="F340" s="258"/>
      <c r="G340" s="39" t="s">
        <v>66</v>
      </c>
      <c r="H340" s="257" t="e">
        <f>VLOOKUP(H338,_TAB1,3,FALSE)</f>
        <v>#N/A</v>
      </c>
      <c r="I340" s="258"/>
      <c r="J340" s="39" t="s">
        <v>66</v>
      </c>
      <c r="K340" s="257">
        <f>VLOOKUP(K338,_TAB1,3,FALSE)</f>
        <v>0</v>
      </c>
      <c r="L340" s="258"/>
    </row>
    <row r="341" spans="1:12" x14ac:dyDescent="0.25">
      <c r="A341" s="39" t="s">
        <v>64</v>
      </c>
      <c r="B341" s="247" t="e">
        <f>VLOOKUP(B338,_TAB1,5,FALSE)</f>
        <v>#N/A</v>
      </c>
      <c r="C341" s="248"/>
      <c r="D341" s="39" t="s">
        <v>64</v>
      </c>
      <c r="E341" s="247">
        <f>VLOOKUP(E338,_TAB1,5,FALSE)</f>
        <v>0</v>
      </c>
      <c r="F341" s="248"/>
      <c r="G341" s="39" t="s">
        <v>64</v>
      </c>
      <c r="H341" s="247" t="e">
        <f>VLOOKUP(H338,_TAB1,5,FALSE)</f>
        <v>#N/A</v>
      </c>
      <c r="I341" s="248"/>
      <c r="J341" s="39" t="s">
        <v>64</v>
      </c>
      <c r="K341" s="247">
        <f>VLOOKUP(K338,_TAB1,5,FALSE)</f>
        <v>0</v>
      </c>
      <c r="L341" s="248"/>
    </row>
    <row r="342" spans="1:12" x14ac:dyDescent="0.25">
      <c r="A342" s="39" t="s">
        <v>68</v>
      </c>
      <c r="B342" s="257" t="e">
        <f>VLOOKUP(B338,_TAB1,10,FALSE)</f>
        <v>#N/A</v>
      </c>
      <c r="C342" s="258"/>
      <c r="D342" s="39" t="s">
        <v>68</v>
      </c>
      <c r="E342" s="257" t="e">
        <f>VLOOKUP(E338,_TAB1,10,FALSE)</f>
        <v>#REF!</v>
      </c>
      <c r="F342" s="258"/>
      <c r="G342" s="39" t="s">
        <v>68</v>
      </c>
      <c r="H342" s="257" t="e">
        <f>VLOOKUP(H338,_TAB1,10,FALSE)</f>
        <v>#N/A</v>
      </c>
      <c r="I342" s="258"/>
      <c r="J342" s="39" t="s">
        <v>68</v>
      </c>
      <c r="K342" s="257" t="e">
        <f>VLOOKUP(K338,_TAB1,10,FALSE)</f>
        <v>#REF!</v>
      </c>
      <c r="L342" s="258"/>
    </row>
    <row r="343" spans="1:12" x14ac:dyDescent="0.25">
      <c r="A343" s="39" t="s">
        <v>57</v>
      </c>
      <c r="B343" s="257" t="e">
        <f>VLOOKUP(B338,_TAB1,13,FALSE)</f>
        <v>#N/A</v>
      </c>
      <c r="C343" s="258"/>
      <c r="D343" s="39" t="s">
        <v>57</v>
      </c>
      <c r="E343" s="257" t="e">
        <f>VLOOKUP(E338,_TAB1,13,FALSE)</f>
        <v>#REF!</v>
      </c>
      <c r="F343" s="258"/>
      <c r="G343" s="39" t="s">
        <v>57</v>
      </c>
      <c r="H343" s="257" t="e">
        <f>VLOOKUP(H338,_TAB1,13,FALSE)</f>
        <v>#N/A</v>
      </c>
      <c r="I343" s="258"/>
      <c r="J343" s="39" t="s">
        <v>57</v>
      </c>
      <c r="K343" s="257" t="e">
        <f>VLOOKUP(K338,_TAB1,13,FALSE)</f>
        <v>#REF!</v>
      </c>
      <c r="L343" s="258"/>
    </row>
    <row r="344" spans="1:12" x14ac:dyDescent="0.25">
      <c r="A344" s="34" t="s">
        <v>179</v>
      </c>
      <c r="B344" s="264">
        <f>Séries!I309</f>
        <v>0</v>
      </c>
      <c r="C344" s="265"/>
      <c r="D344" s="34" t="s">
        <v>179</v>
      </c>
      <c r="E344" s="264">
        <f>Séries!L302</f>
        <v>0</v>
      </c>
      <c r="F344" s="265"/>
      <c r="G344" s="34" t="s">
        <v>179</v>
      </c>
      <c r="H344" s="264">
        <f>Séries!O302</f>
        <v>0</v>
      </c>
      <c r="I344" s="265"/>
      <c r="J344" s="34" t="s">
        <v>179</v>
      </c>
      <c r="K344" s="264">
        <f>Séries!R302</f>
        <v>0</v>
      </c>
      <c r="L344" s="265"/>
    </row>
    <row r="345" spans="1:12" x14ac:dyDescent="0.25">
      <c r="A345" s="40" t="s">
        <v>60</v>
      </c>
      <c r="C345" s="35"/>
      <c r="D345" s="40" t="s">
        <v>60</v>
      </c>
      <c r="F345" s="35"/>
      <c r="G345" s="40" t="s">
        <v>60</v>
      </c>
      <c r="I345" s="35"/>
      <c r="J345" s="40" t="s">
        <v>60</v>
      </c>
      <c r="L345" s="35"/>
    </row>
    <row r="346" spans="1:12" x14ac:dyDescent="0.25">
      <c r="A346" s="41" t="s">
        <v>61</v>
      </c>
      <c r="B346" s="29" t="s">
        <v>62</v>
      </c>
      <c r="C346" s="42" t="s">
        <v>63</v>
      </c>
      <c r="D346" s="41" t="s">
        <v>61</v>
      </c>
      <c r="E346" s="29" t="s">
        <v>62</v>
      </c>
      <c r="F346" s="42" t="s">
        <v>63</v>
      </c>
      <c r="G346" s="41" t="s">
        <v>61</v>
      </c>
      <c r="H346" s="29" t="s">
        <v>62</v>
      </c>
      <c r="I346" s="42" t="s">
        <v>63</v>
      </c>
      <c r="J346" s="41" t="s">
        <v>61</v>
      </c>
      <c r="K346" s="29" t="s">
        <v>62</v>
      </c>
      <c r="L346" s="42" t="s">
        <v>63</v>
      </c>
    </row>
    <row r="347" spans="1:12" x14ac:dyDescent="0.25">
      <c r="A347" s="43"/>
      <c r="B347" s="7"/>
      <c r="C347" s="44"/>
      <c r="D347" s="43"/>
      <c r="E347" s="7"/>
      <c r="F347" s="44"/>
      <c r="G347" s="43"/>
      <c r="H347" s="7"/>
      <c r="I347" s="44"/>
      <c r="J347" s="43"/>
      <c r="K347" s="7"/>
      <c r="L347" s="44"/>
    </row>
    <row r="348" spans="1:12" x14ac:dyDescent="0.25">
      <c r="A348" s="45"/>
      <c r="B348" s="27"/>
      <c r="C348" s="46"/>
      <c r="D348" s="45"/>
      <c r="E348" s="27"/>
      <c r="F348" s="46"/>
      <c r="G348" s="45"/>
      <c r="H348" s="27"/>
      <c r="I348" s="46"/>
      <c r="J348" s="45"/>
      <c r="K348" s="27"/>
      <c r="L348" s="46"/>
    </row>
    <row r="349" spans="1:12" ht="13.8" thickBot="1" x14ac:dyDescent="0.3">
      <c r="A349" s="47"/>
      <c r="B349" s="48"/>
      <c r="C349" s="49"/>
      <c r="D349" s="47"/>
      <c r="E349" s="48"/>
      <c r="F349" s="49"/>
      <c r="G349" s="47"/>
      <c r="H349" s="48"/>
      <c r="I349" s="49"/>
      <c r="J349" s="47"/>
      <c r="K349" s="48"/>
      <c r="L349" s="49"/>
    </row>
    <row r="350" spans="1:12" x14ac:dyDescent="0.25">
      <c r="A350" s="31"/>
      <c r="B350" s="32"/>
      <c r="C350" s="33"/>
      <c r="D350" s="31"/>
      <c r="E350" s="32"/>
      <c r="F350" s="33"/>
      <c r="G350" s="31"/>
      <c r="H350" s="32"/>
      <c r="I350" s="33"/>
      <c r="J350" s="31"/>
      <c r="K350" s="32"/>
      <c r="L350" s="33"/>
    </row>
    <row r="351" spans="1:12" x14ac:dyDescent="0.25">
      <c r="A351" s="34"/>
      <c r="B351" s="249" t="str">
        <f>$B$1</f>
        <v xml:space="preserve">       Départemental Natation    49                               Sport Adapté Maine et loire                         Beaupréau, le 4 décembre 2022</v>
      </c>
      <c r="C351" s="250"/>
      <c r="D351" s="34"/>
      <c r="E351" s="249" t="str">
        <f>$B$1</f>
        <v xml:space="preserve">       Départemental Natation    49                               Sport Adapté Maine et loire                         Beaupréau, le 4 décembre 2022</v>
      </c>
      <c r="F351" s="250"/>
      <c r="G351" s="34"/>
      <c r="H351" s="249" t="str">
        <f>$B$1</f>
        <v xml:space="preserve">       Départemental Natation    49                               Sport Adapté Maine et loire                         Beaupréau, le 4 décembre 2022</v>
      </c>
      <c r="I351" s="250"/>
      <c r="J351" s="34"/>
      <c r="K351" s="249" t="str">
        <f>$B$1</f>
        <v xml:space="preserve">       Départemental Natation    49                               Sport Adapté Maine et loire                         Beaupréau, le 4 décembre 2022</v>
      </c>
      <c r="L351" s="250"/>
    </row>
    <row r="352" spans="1:12" x14ac:dyDescent="0.25">
      <c r="A352" s="34"/>
      <c r="B352" s="251"/>
      <c r="C352" s="252"/>
      <c r="D352" s="34"/>
      <c r="E352" s="251"/>
      <c r="F352" s="252"/>
      <c r="G352" s="34"/>
      <c r="H352" s="251"/>
      <c r="I352" s="252"/>
      <c r="J352" s="34"/>
      <c r="K352" s="251"/>
      <c r="L352" s="252"/>
    </row>
    <row r="353" spans="1:12" x14ac:dyDescent="0.25">
      <c r="A353" s="34"/>
      <c r="B353" s="253"/>
      <c r="C353" s="254"/>
      <c r="D353" s="34"/>
      <c r="E353" s="253"/>
      <c r="F353" s="254"/>
      <c r="G353" s="34"/>
      <c r="H353" s="253"/>
      <c r="I353" s="254"/>
      <c r="J353" s="34"/>
      <c r="K353" s="253"/>
      <c r="L353" s="254"/>
    </row>
    <row r="354" spans="1:12" x14ac:dyDescent="0.25">
      <c r="A354" s="34"/>
      <c r="C354" s="35"/>
      <c r="D354" s="34"/>
      <c r="F354" s="35"/>
      <c r="G354" s="34"/>
      <c r="I354" s="35"/>
      <c r="J354" s="34"/>
      <c r="L354" s="35"/>
    </row>
    <row r="355" spans="1:12" x14ac:dyDescent="0.25">
      <c r="A355" s="36" t="s">
        <v>58</v>
      </c>
      <c r="B355" s="37">
        <v>9</v>
      </c>
      <c r="C355" s="35"/>
      <c r="D355" s="36" t="s">
        <v>58</v>
      </c>
      <c r="E355" s="37">
        <v>9</v>
      </c>
      <c r="F355" s="35"/>
      <c r="G355" s="36" t="s">
        <v>58</v>
      </c>
      <c r="H355" s="37">
        <v>9</v>
      </c>
      <c r="I355" s="35"/>
      <c r="J355" s="36" t="s">
        <v>58</v>
      </c>
      <c r="K355" s="37">
        <v>9</v>
      </c>
      <c r="L355" s="35"/>
    </row>
    <row r="356" spans="1:12" x14ac:dyDescent="0.25">
      <c r="A356" s="34"/>
      <c r="B356" s="30" t="s">
        <v>59</v>
      </c>
      <c r="C356" s="38">
        <v>5</v>
      </c>
      <c r="D356" s="34"/>
      <c r="E356" s="30" t="s">
        <v>59</v>
      </c>
      <c r="F356" s="38">
        <v>6</v>
      </c>
      <c r="G356" s="34"/>
      <c r="H356" s="30" t="s">
        <v>59</v>
      </c>
      <c r="I356" s="38">
        <v>7</v>
      </c>
      <c r="J356" s="34"/>
      <c r="K356" s="30" t="s">
        <v>59</v>
      </c>
      <c r="L356" s="38">
        <v>8</v>
      </c>
    </row>
    <row r="357" spans="1:12" x14ac:dyDescent="0.25">
      <c r="A357" s="34"/>
      <c r="C357" s="35"/>
      <c r="D357" s="34"/>
      <c r="F357" s="35"/>
      <c r="G357" s="34"/>
      <c r="I357" s="35"/>
      <c r="J357" s="34"/>
      <c r="L357" s="35"/>
    </row>
    <row r="358" spans="1:12" x14ac:dyDescent="0.25">
      <c r="A358" s="50" t="s">
        <v>67</v>
      </c>
      <c r="B358" s="255">
        <f>Séries!B62</f>
        <v>24</v>
      </c>
      <c r="C358" s="256"/>
      <c r="D358" s="50" t="s">
        <v>67</v>
      </c>
      <c r="E358" s="255">
        <f>Séries!B63</f>
        <v>0</v>
      </c>
      <c r="F358" s="256"/>
      <c r="G358" s="50" t="s">
        <v>67</v>
      </c>
      <c r="H358" s="255"/>
      <c r="I358" s="256"/>
      <c r="J358" s="50" t="s">
        <v>67</v>
      </c>
      <c r="K358" s="255"/>
      <c r="L358" s="256"/>
    </row>
    <row r="359" spans="1:12" x14ac:dyDescent="0.25">
      <c r="A359" s="39" t="s">
        <v>65</v>
      </c>
      <c r="B359" s="257">
        <f>VLOOKUP(B358,_TAB1,2,FALSE)</f>
        <v>0</v>
      </c>
      <c r="C359" s="258"/>
      <c r="D359" s="39" t="s">
        <v>65</v>
      </c>
      <c r="E359" s="257" t="e">
        <f>VLOOKUP(E358,_TAB1,2,FALSE)</f>
        <v>#N/A</v>
      </c>
      <c r="F359" s="258"/>
      <c r="G359" s="39" t="s">
        <v>65</v>
      </c>
      <c r="H359" s="257" t="e">
        <f>VLOOKUP(H358,_TAB1,2,FALSE)</f>
        <v>#N/A</v>
      </c>
      <c r="I359" s="258"/>
      <c r="J359" s="39" t="s">
        <v>65</v>
      </c>
      <c r="K359" s="257" t="e">
        <f>VLOOKUP(K358,_TAB1,2,FALSE)</f>
        <v>#N/A</v>
      </c>
      <c r="L359" s="258"/>
    </row>
    <row r="360" spans="1:12" x14ac:dyDescent="0.25">
      <c r="A360" s="39" t="s">
        <v>66</v>
      </c>
      <c r="B360" s="257">
        <f>VLOOKUP(B358,_TAB1,3,FALSE)</f>
        <v>0</v>
      </c>
      <c r="C360" s="258"/>
      <c r="D360" s="39" t="s">
        <v>66</v>
      </c>
      <c r="E360" s="257" t="e">
        <f>VLOOKUP(E358,_TAB1,3,FALSE)</f>
        <v>#N/A</v>
      </c>
      <c r="F360" s="258"/>
      <c r="G360" s="39" t="s">
        <v>66</v>
      </c>
      <c r="H360" s="257" t="e">
        <f>VLOOKUP(H358,_TAB1,3,FALSE)</f>
        <v>#N/A</v>
      </c>
      <c r="I360" s="258"/>
      <c r="J360" s="39" t="s">
        <v>66</v>
      </c>
      <c r="K360" s="257" t="e">
        <f>VLOOKUP(K358,_TAB1,3,FALSE)</f>
        <v>#N/A</v>
      </c>
      <c r="L360" s="258"/>
    </row>
    <row r="361" spans="1:12" x14ac:dyDescent="0.25">
      <c r="A361" s="39" t="s">
        <v>64</v>
      </c>
      <c r="B361" s="247">
        <f>VLOOKUP(B358,_TAB1,5,FALSE)</f>
        <v>0</v>
      </c>
      <c r="C361" s="248"/>
      <c r="D361" s="39" t="s">
        <v>64</v>
      </c>
      <c r="E361" s="247" t="e">
        <f>VLOOKUP(E358,_TAB1,5,FALSE)</f>
        <v>#N/A</v>
      </c>
      <c r="F361" s="248"/>
      <c r="G361" s="39" t="s">
        <v>64</v>
      </c>
      <c r="H361" s="247" t="e">
        <f>VLOOKUP(H358,_TAB1,5,FALSE)</f>
        <v>#N/A</v>
      </c>
      <c r="I361" s="248"/>
      <c r="J361" s="39" t="s">
        <v>64</v>
      </c>
      <c r="K361" s="247" t="e">
        <f>VLOOKUP(K358,_TAB1,5,FALSE)</f>
        <v>#N/A</v>
      </c>
      <c r="L361" s="248"/>
    </row>
    <row r="362" spans="1:12" x14ac:dyDescent="0.25">
      <c r="A362" s="39" t="s">
        <v>68</v>
      </c>
      <c r="B362" s="257" t="e">
        <f>VLOOKUP(B358,_TAB1,10,FALSE)</f>
        <v>#REF!</v>
      </c>
      <c r="C362" s="258"/>
      <c r="D362" s="39" t="s">
        <v>68</v>
      </c>
      <c r="E362" s="257" t="e">
        <f>VLOOKUP(E358,_TAB1,10,FALSE)</f>
        <v>#N/A</v>
      </c>
      <c r="F362" s="258"/>
      <c r="G362" s="39" t="s">
        <v>68</v>
      </c>
      <c r="H362" s="257" t="e">
        <f>VLOOKUP(H358,_TAB1,10,FALSE)</f>
        <v>#N/A</v>
      </c>
      <c r="I362" s="258"/>
      <c r="J362" s="39" t="s">
        <v>68</v>
      </c>
      <c r="K362" s="257" t="e">
        <f>VLOOKUP(K358,_TAB1,10,FALSE)</f>
        <v>#N/A</v>
      </c>
      <c r="L362" s="258"/>
    </row>
    <row r="363" spans="1:12" x14ac:dyDescent="0.25">
      <c r="A363" s="39" t="s">
        <v>57</v>
      </c>
      <c r="B363" s="257" t="e">
        <f>VLOOKUP(B358,_TAB1,13,FALSE)</f>
        <v>#REF!</v>
      </c>
      <c r="C363" s="258"/>
      <c r="D363" s="39" t="s">
        <v>57</v>
      </c>
      <c r="E363" s="257" t="e">
        <f>VLOOKUP(E358,_TAB1,13,FALSE)</f>
        <v>#N/A</v>
      </c>
      <c r="F363" s="258"/>
      <c r="G363" s="39" t="s">
        <v>57</v>
      </c>
      <c r="H363" s="257" t="e">
        <f>VLOOKUP(H358,_TAB1,13,FALSE)</f>
        <v>#N/A</v>
      </c>
      <c r="I363" s="258"/>
      <c r="J363" s="39" t="s">
        <v>57</v>
      </c>
      <c r="K363" s="257" t="e">
        <f>VLOOKUP(K358,_TAB1,13,FALSE)</f>
        <v>#N/A</v>
      </c>
      <c r="L363" s="258"/>
    </row>
    <row r="364" spans="1:12" x14ac:dyDescent="0.25">
      <c r="A364" s="34" t="s">
        <v>179</v>
      </c>
      <c r="B364" s="264">
        <f>Séries!I329</f>
        <v>0</v>
      </c>
      <c r="C364" s="265"/>
      <c r="D364" s="34" t="s">
        <v>179</v>
      </c>
      <c r="E364" s="264">
        <f>Séries!L322</f>
        <v>0</v>
      </c>
      <c r="F364" s="265"/>
      <c r="G364" s="34" t="s">
        <v>179</v>
      </c>
      <c r="H364" s="264">
        <f>Séries!O322</f>
        <v>0</v>
      </c>
      <c r="I364" s="265"/>
      <c r="J364" s="34" t="s">
        <v>179</v>
      </c>
      <c r="K364" s="264">
        <f>Séries!R322</f>
        <v>0</v>
      </c>
      <c r="L364" s="265"/>
    </row>
    <row r="365" spans="1:12" x14ac:dyDescent="0.25">
      <c r="A365" s="40" t="s">
        <v>60</v>
      </c>
      <c r="C365" s="35"/>
      <c r="D365" s="40" t="s">
        <v>60</v>
      </c>
      <c r="F365" s="35"/>
      <c r="G365" s="40" t="s">
        <v>60</v>
      </c>
      <c r="I365" s="35"/>
      <c r="J365" s="40" t="s">
        <v>60</v>
      </c>
      <c r="L365" s="35"/>
    </row>
    <row r="366" spans="1:12" x14ac:dyDescent="0.25">
      <c r="A366" s="41" t="s">
        <v>61</v>
      </c>
      <c r="B366" s="29" t="s">
        <v>62</v>
      </c>
      <c r="C366" s="42" t="s">
        <v>63</v>
      </c>
      <c r="D366" s="41" t="s">
        <v>61</v>
      </c>
      <c r="E366" s="29" t="s">
        <v>62</v>
      </c>
      <c r="F366" s="42" t="s">
        <v>63</v>
      </c>
      <c r="G366" s="41" t="s">
        <v>61</v>
      </c>
      <c r="H366" s="29" t="s">
        <v>62</v>
      </c>
      <c r="I366" s="42" t="s">
        <v>63</v>
      </c>
      <c r="J366" s="41" t="s">
        <v>61</v>
      </c>
      <c r="K366" s="29" t="s">
        <v>62</v>
      </c>
      <c r="L366" s="42" t="s">
        <v>63</v>
      </c>
    </row>
    <row r="367" spans="1:12" x14ac:dyDescent="0.25">
      <c r="A367" s="43"/>
      <c r="B367" s="7"/>
      <c r="C367" s="44"/>
      <c r="D367" s="43"/>
      <c r="E367" s="7"/>
      <c r="F367" s="44"/>
      <c r="G367" s="43"/>
      <c r="H367" s="7"/>
      <c r="I367" s="44"/>
      <c r="J367" s="43"/>
      <c r="K367" s="7"/>
      <c r="L367" s="44"/>
    </row>
    <row r="368" spans="1:12" x14ac:dyDescent="0.25">
      <c r="A368" s="45"/>
      <c r="B368" s="27"/>
      <c r="C368" s="46"/>
      <c r="D368" s="45"/>
      <c r="E368" s="27"/>
      <c r="F368" s="46"/>
      <c r="G368" s="45"/>
      <c r="H368" s="27"/>
      <c r="I368" s="46"/>
      <c r="J368" s="45"/>
      <c r="K368" s="27"/>
      <c r="L368" s="46"/>
    </row>
    <row r="369" spans="1:12" ht="13.8" thickBot="1" x14ac:dyDescent="0.3">
      <c r="A369" s="47"/>
      <c r="B369" s="48"/>
      <c r="C369" s="49"/>
      <c r="D369" s="47"/>
      <c r="E369" s="48"/>
      <c r="F369" s="49"/>
      <c r="G369" s="47"/>
      <c r="H369" s="48"/>
      <c r="I369" s="49"/>
      <c r="J369" s="47"/>
      <c r="K369" s="48"/>
      <c r="L369" s="49"/>
    </row>
    <row r="370" spans="1:12" ht="13.8" thickBot="1" x14ac:dyDescent="0.3"/>
    <row r="371" spans="1:12" x14ac:dyDescent="0.25">
      <c r="A371" s="31"/>
      <c r="B371" s="32"/>
      <c r="C371" s="33"/>
      <c r="D371" s="31"/>
      <c r="E371" s="32"/>
      <c r="F371" s="33"/>
      <c r="G371" s="31"/>
      <c r="H371" s="32"/>
      <c r="I371" s="33"/>
      <c r="J371" s="31"/>
      <c r="K371" s="32"/>
      <c r="L371" s="33"/>
    </row>
    <row r="372" spans="1:12" x14ac:dyDescent="0.25">
      <c r="A372" s="34"/>
      <c r="B372" s="249" t="str">
        <f>$B$1</f>
        <v xml:space="preserve">       Départemental Natation    49                               Sport Adapté Maine et loire                         Beaupréau, le 4 décembre 2022</v>
      </c>
      <c r="C372" s="250"/>
      <c r="D372" s="34"/>
      <c r="E372" s="249" t="str">
        <f>$B$1</f>
        <v xml:space="preserve">       Départemental Natation    49                               Sport Adapté Maine et loire                         Beaupréau, le 4 décembre 2022</v>
      </c>
      <c r="F372" s="250"/>
      <c r="G372" s="34"/>
      <c r="H372" s="249" t="str">
        <f>$B$1</f>
        <v xml:space="preserve">       Départemental Natation    49                               Sport Adapté Maine et loire                         Beaupréau, le 4 décembre 2022</v>
      </c>
      <c r="I372" s="250"/>
      <c r="J372" s="34"/>
      <c r="K372" s="249" t="str">
        <f>$B$1</f>
        <v xml:space="preserve">       Départemental Natation    49                               Sport Adapté Maine et loire                         Beaupréau, le 4 décembre 2022</v>
      </c>
      <c r="L372" s="250"/>
    </row>
    <row r="373" spans="1:12" x14ac:dyDescent="0.25">
      <c r="A373" s="34"/>
      <c r="B373" s="251"/>
      <c r="C373" s="252"/>
      <c r="D373" s="34"/>
      <c r="E373" s="251"/>
      <c r="F373" s="252"/>
      <c r="G373" s="34"/>
      <c r="H373" s="251"/>
      <c r="I373" s="252"/>
      <c r="J373" s="34"/>
      <c r="K373" s="251"/>
      <c r="L373" s="252"/>
    </row>
    <row r="374" spans="1:12" x14ac:dyDescent="0.25">
      <c r="A374" s="34"/>
      <c r="B374" s="253"/>
      <c r="C374" s="254"/>
      <c r="D374" s="34"/>
      <c r="E374" s="253"/>
      <c r="F374" s="254"/>
      <c r="G374" s="34"/>
      <c r="H374" s="253"/>
      <c r="I374" s="254"/>
      <c r="J374" s="34"/>
      <c r="K374" s="253"/>
      <c r="L374" s="254"/>
    </row>
    <row r="375" spans="1:12" x14ac:dyDescent="0.25">
      <c r="A375" s="34"/>
      <c r="C375" s="35"/>
      <c r="D375" s="34"/>
      <c r="F375" s="35"/>
      <c r="G375" s="34"/>
      <c r="I375" s="35"/>
      <c r="J375" s="34"/>
      <c r="L375" s="35"/>
    </row>
    <row r="376" spans="1:12" x14ac:dyDescent="0.25">
      <c r="A376" s="36" t="s">
        <v>58</v>
      </c>
      <c r="B376" s="37">
        <v>10</v>
      </c>
      <c r="C376" s="35"/>
      <c r="D376" s="36" t="s">
        <v>58</v>
      </c>
      <c r="E376" s="37">
        <v>10</v>
      </c>
      <c r="F376" s="35"/>
      <c r="G376" s="36" t="s">
        <v>58</v>
      </c>
      <c r="H376" s="37">
        <v>10</v>
      </c>
      <c r="I376" s="35"/>
      <c r="J376" s="36" t="s">
        <v>58</v>
      </c>
      <c r="K376" s="37">
        <v>10</v>
      </c>
      <c r="L376" s="35"/>
    </row>
    <row r="377" spans="1:12" x14ac:dyDescent="0.25">
      <c r="A377" s="34"/>
      <c r="B377" s="30" t="s">
        <v>59</v>
      </c>
      <c r="C377" s="38">
        <v>1</v>
      </c>
      <c r="D377" s="34"/>
      <c r="E377" s="30" t="s">
        <v>59</v>
      </c>
      <c r="F377" s="38">
        <v>2</v>
      </c>
      <c r="G377" s="34"/>
      <c r="H377" s="30" t="s">
        <v>59</v>
      </c>
      <c r="I377" s="38">
        <v>3</v>
      </c>
      <c r="J377" s="34"/>
      <c r="K377" s="30" t="s">
        <v>59</v>
      </c>
      <c r="L377" s="38">
        <v>4</v>
      </c>
    </row>
    <row r="378" spans="1:12" x14ac:dyDescent="0.25">
      <c r="A378" s="34"/>
      <c r="C378" s="35"/>
      <c r="D378" s="34"/>
      <c r="F378" s="35"/>
      <c r="G378" s="34"/>
      <c r="I378" s="35"/>
      <c r="J378" s="34"/>
      <c r="L378" s="35"/>
    </row>
    <row r="379" spans="1:12" x14ac:dyDescent="0.25">
      <c r="A379" s="50" t="s">
        <v>67</v>
      </c>
      <c r="B379" s="255">
        <f>Séries!B65</f>
        <v>11</v>
      </c>
      <c r="C379" s="256"/>
      <c r="D379" s="50" t="s">
        <v>67</v>
      </c>
      <c r="E379" s="255">
        <f>Séries!B66</f>
        <v>0</v>
      </c>
      <c r="F379" s="256"/>
      <c r="G379" s="50" t="s">
        <v>67</v>
      </c>
      <c r="H379" s="255">
        <f>Séries!B67</f>
        <v>80</v>
      </c>
      <c r="I379" s="256"/>
      <c r="J379" s="50" t="s">
        <v>67</v>
      </c>
      <c r="K379" s="255">
        <f>Séries!B68</f>
        <v>0</v>
      </c>
      <c r="L379" s="256"/>
    </row>
    <row r="380" spans="1:12" x14ac:dyDescent="0.25">
      <c r="A380" s="39" t="s">
        <v>65</v>
      </c>
      <c r="B380" s="257">
        <f>VLOOKUP(B379,_TAB1,2,FALSE)</f>
        <v>0</v>
      </c>
      <c r="C380" s="258"/>
      <c r="D380" s="39" t="s">
        <v>65</v>
      </c>
      <c r="E380" s="257" t="e">
        <f>VLOOKUP(E379,_TAB1,2,FALSE)</f>
        <v>#N/A</v>
      </c>
      <c r="F380" s="258"/>
      <c r="G380" s="39" t="s">
        <v>65</v>
      </c>
      <c r="H380" s="257">
        <f>VLOOKUP(H379,_TAB1,2,FALSE)</f>
        <v>0</v>
      </c>
      <c r="I380" s="258"/>
      <c r="J380" s="39" t="s">
        <v>65</v>
      </c>
      <c r="K380" s="257" t="e">
        <f>VLOOKUP(K379,_TAB1,2,FALSE)</f>
        <v>#N/A</v>
      </c>
      <c r="L380" s="258"/>
    </row>
    <row r="381" spans="1:12" x14ac:dyDescent="0.25">
      <c r="A381" s="39" t="s">
        <v>66</v>
      </c>
      <c r="B381" s="257">
        <f>VLOOKUP(B379,_TAB1,3,FALSE)</f>
        <v>0</v>
      </c>
      <c r="C381" s="258"/>
      <c r="D381" s="39" t="s">
        <v>66</v>
      </c>
      <c r="E381" s="257" t="e">
        <f>VLOOKUP(E379,_TAB1,3,FALSE)</f>
        <v>#N/A</v>
      </c>
      <c r="F381" s="258"/>
      <c r="G381" s="39" t="s">
        <v>66</v>
      </c>
      <c r="H381" s="257">
        <f>VLOOKUP(H379,_TAB1,3,FALSE)</f>
        <v>0</v>
      </c>
      <c r="I381" s="258"/>
      <c r="J381" s="39" t="s">
        <v>66</v>
      </c>
      <c r="K381" s="257" t="e">
        <f>VLOOKUP(K379,_TAB1,3,FALSE)</f>
        <v>#N/A</v>
      </c>
      <c r="L381" s="258"/>
    </row>
    <row r="382" spans="1:12" x14ac:dyDescent="0.25">
      <c r="A382" s="39" t="s">
        <v>64</v>
      </c>
      <c r="B382" s="247">
        <f>VLOOKUP(B379,_TAB1,5,FALSE)</f>
        <v>0</v>
      </c>
      <c r="C382" s="248"/>
      <c r="D382" s="39" t="s">
        <v>64</v>
      </c>
      <c r="E382" s="247" t="e">
        <f>VLOOKUP(E379,_TAB1,5,FALSE)</f>
        <v>#N/A</v>
      </c>
      <c r="F382" s="248"/>
      <c r="G382" s="39" t="s">
        <v>64</v>
      </c>
      <c r="H382" s="247">
        <f>VLOOKUP(H379,_TAB1,5,FALSE)</f>
        <v>0</v>
      </c>
      <c r="I382" s="248"/>
      <c r="J382" s="39" t="s">
        <v>64</v>
      </c>
      <c r="K382" s="247" t="e">
        <f>VLOOKUP(K379,_TAB1,5,FALSE)</f>
        <v>#N/A</v>
      </c>
      <c r="L382" s="248"/>
    </row>
    <row r="383" spans="1:12" x14ac:dyDescent="0.25">
      <c r="A383" s="39" t="s">
        <v>68</v>
      </c>
      <c r="B383" s="257" t="e">
        <f>VLOOKUP(B379,_TAB1,10,FALSE)</f>
        <v>#REF!</v>
      </c>
      <c r="C383" s="258"/>
      <c r="D383" s="39" t="s">
        <v>68</v>
      </c>
      <c r="E383" s="257" t="e">
        <f>VLOOKUP(E379,_TAB1,10,FALSE)</f>
        <v>#N/A</v>
      </c>
      <c r="F383" s="258"/>
      <c r="G383" s="39" t="s">
        <v>68</v>
      </c>
      <c r="H383" s="257" t="e">
        <f>VLOOKUP(H379,_TAB1,10,FALSE)</f>
        <v>#REF!</v>
      </c>
      <c r="I383" s="258"/>
      <c r="J383" s="39" t="s">
        <v>68</v>
      </c>
      <c r="K383" s="257" t="e">
        <f>VLOOKUP(K379,_TAB1,10,FALSE)</f>
        <v>#N/A</v>
      </c>
      <c r="L383" s="258"/>
    </row>
    <row r="384" spans="1:12" x14ac:dyDescent="0.25">
      <c r="A384" s="39" t="s">
        <v>57</v>
      </c>
      <c r="B384" s="257" t="e">
        <f>VLOOKUP(B379,_TAB1,13,FALSE)</f>
        <v>#REF!</v>
      </c>
      <c r="C384" s="258"/>
      <c r="D384" s="39" t="s">
        <v>57</v>
      </c>
      <c r="E384" s="257" t="e">
        <f>VLOOKUP(E379,_TAB1,13,FALSE)</f>
        <v>#N/A</v>
      </c>
      <c r="F384" s="258"/>
      <c r="G384" s="39" t="s">
        <v>57</v>
      </c>
      <c r="H384" s="257" t="e">
        <f>VLOOKUP(H379,_TAB1,13,FALSE)</f>
        <v>#REF!</v>
      </c>
      <c r="I384" s="258"/>
      <c r="J384" s="39" t="s">
        <v>57</v>
      </c>
      <c r="K384" s="257" t="e">
        <f>VLOOKUP(K379,_TAB1,13,FALSE)</f>
        <v>#N/A</v>
      </c>
      <c r="L384" s="258"/>
    </row>
    <row r="385" spans="1:12" x14ac:dyDescent="0.25">
      <c r="A385" s="34" t="s">
        <v>179</v>
      </c>
      <c r="B385" s="264">
        <f>Séries!I350</f>
        <v>0</v>
      </c>
      <c r="C385" s="265"/>
      <c r="D385" s="34" t="s">
        <v>179</v>
      </c>
      <c r="E385" s="264">
        <f>Séries!L343</f>
        <v>0</v>
      </c>
      <c r="F385" s="265"/>
      <c r="G385" s="34" t="s">
        <v>179</v>
      </c>
      <c r="H385" s="264">
        <f>Séries!O343</f>
        <v>0</v>
      </c>
      <c r="I385" s="265"/>
      <c r="J385" s="34" t="s">
        <v>179</v>
      </c>
      <c r="K385" s="264">
        <f>Séries!R343</f>
        <v>0</v>
      </c>
      <c r="L385" s="265"/>
    </row>
    <row r="386" spans="1:12" x14ac:dyDescent="0.25">
      <c r="A386" s="40" t="s">
        <v>60</v>
      </c>
      <c r="C386" s="35"/>
      <c r="D386" s="40" t="s">
        <v>60</v>
      </c>
      <c r="F386" s="35"/>
      <c r="G386" s="40" t="s">
        <v>60</v>
      </c>
      <c r="I386" s="35"/>
      <c r="J386" s="40" t="s">
        <v>60</v>
      </c>
      <c r="L386" s="35"/>
    </row>
    <row r="387" spans="1:12" x14ac:dyDescent="0.25">
      <c r="A387" s="41" t="s">
        <v>61</v>
      </c>
      <c r="B387" s="29" t="s">
        <v>62</v>
      </c>
      <c r="C387" s="42" t="s">
        <v>63</v>
      </c>
      <c r="D387" s="41" t="s">
        <v>61</v>
      </c>
      <c r="E387" s="29" t="s">
        <v>62</v>
      </c>
      <c r="F387" s="42" t="s">
        <v>63</v>
      </c>
      <c r="G387" s="41" t="s">
        <v>61</v>
      </c>
      <c r="H387" s="29" t="s">
        <v>62</v>
      </c>
      <c r="I387" s="42" t="s">
        <v>63</v>
      </c>
      <c r="J387" s="41" t="s">
        <v>61</v>
      </c>
      <c r="K387" s="29" t="s">
        <v>62</v>
      </c>
      <c r="L387" s="42" t="s">
        <v>63</v>
      </c>
    </row>
    <row r="388" spans="1:12" x14ac:dyDescent="0.25">
      <c r="A388" s="43"/>
      <c r="B388" s="7"/>
      <c r="C388" s="44"/>
      <c r="D388" s="43"/>
      <c r="E388" s="7"/>
      <c r="F388" s="44"/>
      <c r="G388" s="43"/>
      <c r="H388" s="7"/>
      <c r="I388" s="44"/>
      <c r="J388" s="43"/>
      <c r="K388" s="7"/>
      <c r="L388" s="44"/>
    </row>
    <row r="389" spans="1:12" x14ac:dyDescent="0.25">
      <c r="A389" s="45"/>
      <c r="B389" s="27"/>
      <c r="C389" s="46"/>
      <c r="D389" s="45"/>
      <c r="E389" s="27"/>
      <c r="F389" s="46"/>
      <c r="G389" s="45"/>
      <c r="H389" s="27"/>
      <c r="I389" s="46"/>
      <c r="J389" s="45"/>
      <c r="K389" s="27"/>
      <c r="L389" s="46"/>
    </row>
    <row r="390" spans="1:12" ht="13.8" thickBot="1" x14ac:dyDescent="0.3">
      <c r="A390" s="47"/>
      <c r="B390" s="48"/>
      <c r="C390" s="49"/>
      <c r="D390" s="47"/>
      <c r="E390" s="48"/>
      <c r="F390" s="49"/>
      <c r="G390" s="47"/>
      <c r="H390" s="48"/>
      <c r="I390" s="49"/>
      <c r="J390" s="47"/>
      <c r="K390" s="48"/>
      <c r="L390" s="49"/>
    </row>
    <row r="391" spans="1:12" x14ac:dyDescent="0.25">
      <c r="A391" s="31"/>
      <c r="B391" s="32"/>
      <c r="C391" s="33"/>
      <c r="D391" s="31"/>
      <c r="E391" s="32"/>
      <c r="F391" s="33"/>
      <c r="G391" s="31"/>
      <c r="H391" s="32"/>
      <c r="I391" s="33"/>
      <c r="J391" s="31"/>
      <c r="K391" s="32"/>
      <c r="L391" s="33"/>
    </row>
    <row r="392" spans="1:12" x14ac:dyDescent="0.25">
      <c r="A392" s="34"/>
      <c r="B392" s="249" t="str">
        <f>$B$1</f>
        <v xml:space="preserve">       Départemental Natation    49                               Sport Adapté Maine et loire                         Beaupréau, le 4 décembre 2022</v>
      </c>
      <c r="C392" s="250"/>
      <c r="D392" s="34"/>
      <c r="E392" s="249" t="str">
        <f>$B$1</f>
        <v xml:space="preserve">       Départemental Natation    49                               Sport Adapté Maine et loire                         Beaupréau, le 4 décembre 2022</v>
      </c>
      <c r="F392" s="250"/>
      <c r="G392" s="34"/>
      <c r="H392" s="249" t="str">
        <f>$B$1</f>
        <v xml:space="preserve">       Départemental Natation    49                               Sport Adapté Maine et loire                         Beaupréau, le 4 décembre 2022</v>
      </c>
      <c r="I392" s="250"/>
      <c r="J392" s="34"/>
      <c r="K392" s="249" t="str">
        <f>$B$1</f>
        <v xml:space="preserve">       Départemental Natation    49                               Sport Adapté Maine et loire                         Beaupréau, le 4 décembre 2022</v>
      </c>
      <c r="L392" s="250"/>
    </row>
    <row r="393" spans="1:12" x14ac:dyDescent="0.25">
      <c r="A393" s="34"/>
      <c r="B393" s="251"/>
      <c r="C393" s="252"/>
      <c r="D393" s="34"/>
      <c r="E393" s="251"/>
      <c r="F393" s="252"/>
      <c r="G393" s="34"/>
      <c r="H393" s="251"/>
      <c r="I393" s="252"/>
      <c r="J393" s="34"/>
      <c r="K393" s="251"/>
      <c r="L393" s="252"/>
    </row>
    <row r="394" spans="1:12" x14ac:dyDescent="0.25">
      <c r="A394" s="34"/>
      <c r="B394" s="253"/>
      <c r="C394" s="254"/>
      <c r="D394" s="34"/>
      <c r="E394" s="253"/>
      <c r="F394" s="254"/>
      <c r="G394" s="34"/>
      <c r="H394" s="253"/>
      <c r="I394" s="254"/>
      <c r="J394" s="34"/>
      <c r="K394" s="253"/>
      <c r="L394" s="254"/>
    </row>
    <row r="395" spans="1:12" x14ac:dyDescent="0.25">
      <c r="A395" s="34"/>
      <c r="C395" s="35"/>
      <c r="D395" s="34"/>
      <c r="F395" s="35"/>
      <c r="G395" s="34"/>
      <c r="I395" s="35"/>
      <c r="J395" s="34"/>
      <c r="L395" s="35"/>
    </row>
    <row r="396" spans="1:12" x14ac:dyDescent="0.25">
      <c r="A396" s="36" t="s">
        <v>58</v>
      </c>
      <c r="B396" s="37">
        <v>10</v>
      </c>
      <c r="C396" s="35"/>
      <c r="D396" s="36" t="s">
        <v>58</v>
      </c>
      <c r="E396" s="37">
        <v>10</v>
      </c>
      <c r="F396" s="35"/>
      <c r="G396" s="36" t="s">
        <v>58</v>
      </c>
      <c r="H396" s="37">
        <v>10</v>
      </c>
      <c r="I396" s="35"/>
      <c r="J396" s="36" t="s">
        <v>58</v>
      </c>
      <c r="K396" s="37">
        <v>10</v>
      </c>
      <c r="L396" s="35"/>
    </row>
    <row r="397" spans="1:12" x14ac:dyDescent="0.25">
      <c r="A397" s="34"/>
      <c r="B397" s="30" t="s">
        <v>59</v>
      </c>
      <c r="C397" s="38">
        <v>5</v>
      </c>
      <c r="D397" s="34"/>
      <c r="E397" s="30" t="s">
        <v>59</v>
      </c>
      <c r="F397" s="38">
        <v>6</v>
      </c>
      <c r="G397" s="34"/>
      <c r="H397" s="30" t="s">
        <v>59</v>
      </c>
      <c r="I397" s="38">
        <v>7</v>
      </c>
      <c r="J397" s="34"/>
      <c r="K397" s="30" t="s">
        <v>59</v>
      </c>
      <c r="L397" s="38">
        <v>8</v>
      </c>
    </row>
    <row r="398" spans="1:12" x14ac:dyDescent="0.25">
      <c r="A398" s="34"/>
      <c r="C398" s="35"/>
      <c r="D398" s="34"/>
      <c r="F398" s="35"/>
      <c r="G398" s="34"/>
      <c r="I398" s="35"/>
      <c r="J398" s="34"/>
      <c r="L398" s="35"/>
    </row>
    <row r="399" spans="1:12" x14ac:dyDescent="0.25">
      <c r="A399" s="50" t="s">
        <v>67</v>
      </c>
      <c r="B399" s="255">
        <f>Séries!B69</f>
        <v>78</v>
      </c>
      <c r="C399" s="256"/>
      <c r="D399" s="50" t="s">
        <v>67</v>
      </c>
      <c r="E399" s="255">
        <f>Séries!B70</f>
        <v>0</v>
      </c>
      <c r="F399" s="256"/>
      <c r="G399" s="50" t="s">
        <v>67</v>
      </c>
      <c r="H399" s="255"/>
      <c r="I399" s="256"/>
      <c r="J399" s="50" t="s">
        <v>67</v>
      </c>
      <c r="K399" s="255"/>
      <c r="L399" s="256"/>
    </row>
    <row r="400" spans="1:12" x14ac:dyDescent="0.25">
      <c r="A400" s="39" t="s">
        <v>65</v>
      </c>
      <c r="B400" s="257">
        <f>VLOOKUP(B399,_TAB1,2,FALSE)</f>
        <v>0</v>
      </c>
      <c r="C400" s="258"/>
      <c r="D400" s="39" t="s">
        <v>65</v>
      </c>
      <c r="E400" s="257" t="e">
        <f>VLOOKUP(E399,_TAB1,2,FALSE)</f>
        <v>#N/A</v>
      </c>
      <c r="F400" s="258"/>
      <c r="G400" s="39" t="s">
        <v>65</v>
      </c>
      <c r="H400" s="257" t="e">
        <f>VLOOKUP(H399,_TAB1,2,FALSE)</f>
        <v>#N/A</v>
      </c>
      <c r="I400" s="258"/>
      <c r="J400" s="39" t="s">
        <v>65</v>
      </c>
      <c r="K400" s="257" t="e">
        <f>VLOOKUP(K399,_TAB1,2,FALSE)</f>
        <v>#N/A</v>
      </c>
      <c r="L400" s="258"/>
    </row>
    <row r="401" spans="1:12" x14ac:dyDescent="0.25">
      <c r="A401" s="39" t="s">
        <v>66</v>
      </c>
      <c r="B401" s="257">
        <f>VLOOKUP(B399,_TAB1,3,FALSE)</f>
        <v>0</v>
      </c>
      <c r="C401" s="258"/>
      <c r="D401" s="39" t="s">
        <v>66</v>
      </c>
      <c r="E401" s="257" t="e">
        <f>VLOOKUP(E399,_TAB1,3,FALSE)</f>
        <v>#N/A</v>
      </c>
      <c r="F401" s="258"/>
      <c r="G401" s="39" t="s">
        <v>66</v>
      </c>
      <c r="H401" s="257" t="e">
        <f>VLOOKUP(H399,_TAB1,3,FALSE)</f>
        <v>#N/A</v>
      </c>
      <c r="I401" s="258"/>
      <c r="J401" s="39" t="s">
        <v>66</v>
      </c>
      <c r="K401" s="257" t="e">
        <f>VLOOKUP(K399,_TAB1,3,FALSE)</f>
        <v>#N/A</v>
      </c>
      <c r="L401" s="258"/>
    </row>
    <row r="402" spans="1:12" x14ac:dyDescent="0.25">
      <c r="A402" s="39" t="s">
        <v>64</v>
      </c>
      <c r="B402" s="247">
        <f>VLOOKUP(B399,_TAB1,5,FALSE)</f>
        <v>0</v>
      </c>
      <c r="C402" s="248"/>
      <c r="D402" s="39" t="s">
        <v>64</v>
      </c>
      <c r="E402" s="247" t="e">
        <f>VLOOKUP(E399,_TAB1,5,FALSE)</f>
        <v>#N/A</v>
      </c>
      <c r="F402" s="248"/>
      <c r="G402" s="39" t="s">
        <v>64</v>
      </c>
      <c r="H402" s="247" t="e">
        <f>VLOOKUP(H399,_TAB1,5,FALSE)</f>
        <v>#N/A</v>
      </c>
      <c r="I402" s="248"/>
      <c r="J402" s="39" t="s">
        <v>64</v>
      </c>
      <c r="K402" s="247" t="e">
        <f>VLOOKUP(K399,_TAB1,5,FALSE)</f>
        <v>#N/A</v>
      </c>
      <c r="L402" s="248"/>
    </row>
    <row r="403" spans="1:12" x14ac:dyDescent="0.25">
      <c r="A403" s="39" t="s">
        <v>68</v>
      </c>
      <c r="B403" s="257" t="e">
        <f>VLOOKUP(B399,_TAB1,10,FALSE)</f>
        <v>#REF!</v>
      </c>
      <c r="C403" s="258"/>
      <c r="D403" s="39" t="s">
        <v>68</v>
      </c>
      <c r="E403" s="257" t="e">
        <f>VLOOKUP(E399,_TAB1,10,FALSE)</f>
        <v>#N/A</v>
      </c>
      <c r="F403" s="258"/>
      <c r="G403" s="39" t="s">
        <v>68</v>
      </c>
      <c r="H403" s="257" t="e">
        <f>VLOOKUP(H399,_TAB1,10,FALSE)</f>
        <v>#N/A</v>
      </c>
      <c r="I403" s="258"/>
      <c r="J403" s="39" t="s">
        <v>68</v>
      </c>
      <c r="K403" s="257" t="e">
        <f>VLOOKUP(K399,_TAB1,10,FALSE)</f>
        <v>#N/A</v>
      </c>
      <c r="L403" s="258"/>
    </row>
    <row r="404" spans="1:12" x14ac:dyDescent="0.25">
      <c r="A404" s="39" t="s">
        <v>57</v>
      </c>
      <c r="B404" s="257" t="e">
        <f>VLOOKUP(B399,_TAB1,13,FALSE)</f>
        <v>#REF!</v>
      </c>
      <c r="C404" s="258"/>
      <c r="D404" s="39" t="s">
        <v>57</v>
      </c>
      <c r="E404" s="257" t="e">
        <f>VLOOKUP(E399,_TAB1,13,FALSE)</f>
        <v>#N/A</v>
      </c>
      <c r="F404" s="258"/>
      <c r="G404" s="39" t="s">
        <v>57</v>
      </c>
      <c r="H404" s="257" t="e">
        <f>VLOOKUP(H399,_TAB1,13,FALSE)</f>
        <v>#N/A</v>
      </c>
      <c r="I404" s="258"/>
      <c r="J404" s="39" t="s">
        <v>57</v>
      </c>
      <c r="K404" s="257" t="e">
        <f>VLOOKUP(K399,_TAB1,13,FALSE)</f>
        <v>#N/A</v>
      </c>
      <c r="L404" s="258"/>
    </row>
    <row r="405" spans="1:12" x14ac:dyDescent="0.25">
      <c r="A405" s="34" t="s">
        <v>179</v>
      </c>
      <c r="B405" s="264">
        <f>Séries!I370</f>
        <v>0</v>
      </c>
      <c r="C405" s="265"/>
      <c r="D405" s="34" t="s">
        <v>179</v>
      </c>
      <c r="E405" s="264">
        <f>Séries!L363</f>
        <v>0</v>
      </c>
      <c r="F405" s="265"/>
      <c r="G405" s="34" t="s">
        <v>179</v>
      </c>
      <c r="H405" s="264">
        <f>Séries!O363</f>
        <v>0</v>
      </c>
      <c r="I405" s="265"/>
      <c r="J405" s="34" t="s">
        <v>179</v>
      </c>
      <c r="K405" s="264">
        <f>Séries!R363</f>
        <v>0</v>
      </c>
      <c r="L405" s="265"/>
    </row>
    <row r="406" spans="1:12" x14ac:dyDescent="0.25">
      <c r="A406" s="40" t="s">
        <v>60</v>
      </c>
      <c r="C406" s="35"/>
      <c r="D406" s="40" t="s">
        <v>60</v>
      </c>
      <c r="F406" s="35"/>
      <c r="G406" s="40" t="s">
        <v>60</v>
      </c>
      <c r="I406" s="35"/>
      <c r="J406" s="40" t="s">
        <v>60</v>
      </c>
      <c r="L406" s="35"/>
    </row>
    <row r="407" spans="1:12" x14ac:dyDescent="0.25">
      <c r="A407" s="41" t="s">
        <v>61</v>
      </c>
      <c r="B407" s="29" t="s">
        <v>62</v>
      </c>
      <c r="C407" s="42" t="s">
        <v>63</v>
      </c>
      <c r="D407" s="41" t="s">
        <v>61</v>
      </c>
      <c r="E407" s="29" t="s">
        <v>62</v>
      </c>
      <c r="F407" s="42" t="s">
        <v>63</v>
      </c>
      <c r="G407" s="41" t="s">
        <v>61</v>
      </c>
      <c r="H407" s="29" t="s">
        <v>62</v>
      </c>
      <c r="I407" s="42" t="s">
        <v>63</v>
      </c>
      <c r="J407" s="41" t="s">
        <v>61</v>
      </c>
      <c r="K407" s="29" t="s">
        <v>62</v>
      </c>
      <c r="L407" s="42" t="s">
        <v>63</v>
      </c>
    </row>
    <row r="408" spans="1:12" x14ac:dyDescent="0.25">
      <c r="A408" s="43"/>
      <c r="B408" s="7"/>
      <c r="C408" s="44"/>
      <c r="D408" s="43"/>
      <c r="E408" s="7"/>
      <c r="F408" s="44"/>
      <c r="G408" s="43"/>
      <c r="H408" s="7"/>
      <c r="I408" s="44"/>
      <c r="J408" s="43"/>
      <c r="K408" s="7"/>
      <c r="L408" s="44"/>
    </row>
    <row r="409" spans="1:12" x14ac:dyDescent="0.25">
      <c r="A409" s="45"/>
      <c r="B409" s="27"/>
      <c r="C409" s="46"/>
      <c r="D409" s="45"/>
      <c r="E409" s="27"/>
      <c r="F409" s="46"/>
      <c r="G409" s="45"/>
      <c r="H409" s="27"/>
      <c r="I409" s="46"/>
      <c r="J409" s="45"/>
      <c r="K409" s="27"/>
      <c r="L409" s="46"/>
    </row>
    <row r="410" spans="1:12" ht="13.8" thickBot="1" x14ac:dyDescent="0.3">
      <c r="A410" s="47"/>
      <c r="B410" s="48"/>
      <c r="C410" s="49"/>
      <c r="D410" s="47"/>
      <c r="E410" s="48"/>
      <c r="F410" s="49"/>
      <c r="G410" s="47"/>
      <c r="H410" s="48"/>
      <c r="I410" s="49"/>
      <c r="J410" s="47"/>
      <c r="K410" s="48"/>
      <c r="L410" s="49"/>
    </row>
    <row r="411" spans="1:12" ht="13.8" thickBot="1" x14ac:dyDescent="0.3"/>
    <row r="412" spans="1:12" x14ac:dyDescent="0.25">
      <c r="A412" s="31"/>
      <c r="B412" s="32"/>
      <c r="C412" s="33"/>
      <c r="D412" s="31"/>
      <c r="E412" s="32"/>
      <c r="F412" s="33"/>
      <c r="G412" s="31"/>
      <c r="H412" s="32"/>
      <c r="I412" s="33"/>
      <c r="J412" s="31"/>
      <c r="K412" s="32"/>
      <c r="L412" s="33"/>
    </row>
    <row r="413" spans="1:12" x14ac:dyDescent="0.25">
      <c r="A413" s="34"/>
      <c r="B413" s="249" t="str">
        <f>$B$1</f>
        <v xml:space="preserve">       Départemental Natation    49                               Sport Adapté Maine et loire                         Beaupréau, le 4 décembre 2022</v>
      </c>
      <c r="C413" s="250"/>
      <c r="D413" s="34"/>
      <c r="E413" s="249" t="str">
        <f>$B$1</f>
        <v xml:space="preserve">       Départemental Natation    49                               Sport Adapté Maine et loire                         Beaupréau, le 4 décembre 2022</v>
      </c>
      <c r="F413" s="250"/>
      <c r="G413" s="34"/>
      <c r="H413" s="249" t="str">
        <f>$B$1</f>
        <v xml:space="preserve">       Départemental Natation    49                               Sport Adapté Maine et loire                         Beaupréau, le 4 décembre 2022</v>
      </c>
      <c r="I413" s="250"/>
      <c r="J413" s="34"/>
      <c r="K413" s="249" t="str">
        <f>$B$1</f>
        <v xml:space="preserve">       Départemental Natation    49                               Sport Adapté Maine et loire                         Beaupréau, le 4 décembre 2022</v>
      </c>
      <c r="L413" s="250"/>
    </row>
    <row r="414" spans="1:12" x14ac:dyDescent="0.25">
      <c r="A414" s="34"/>
      <c r="B414" s="251"/>
      <c r="C414" s="252"/>
      <c r="D414" s="34"/>
      <c r="E414" s="251"/>
      <c r="F414" s="252"/>
      <c r="G414" s="34"/>
      <c r="H414" s="251"/>
      <c r="I414" s="252"/>
      <c r="J414" s="34"/>
      <c r="K414" s="251"/>
      <c r="L414" s="252"/>
    </row>
    <row r="415" spans="1:12" x14ac:dyDescent="0.25">
      <c r="A415" s="34"/>
      <c r="B415" s="253"/>
      <c r="C415" s="254"/>
      <c r="D415" s="34"/>
      <c r="E415" s="253"/>
      <c r="F415" s="254"/>
      <c r="G415" s="34"/>
      <c r="H415" s="253"/>
      <c r="I415" s="254"/>
      <c r="J415" s="34"/>
      <c r="K415" s="253"/>
      <c r="L415" s="254"/>
    </row>
    <row r="416" spans="1:12" x14ac:dyDescent="0.25">
      <c r="A416" s="34"/>
      <c r="C416" s="35"/>
      <c r="D416" s="34"/>
      <c r="F416" s="35"/>
      <c r="G416" s="34"/>
      <c r="I416" s="35"/>
      <c r="J416" s="34"/>
      <c r="L416" s="35"/>
    </row>
    <row r="417" spans="1:12" x14ac:dyDescent="0.25">
      <c r="A417" s="36" t="s">
        <v>58</v>
      </c>
      <c r="B417" s="37">
        <v>11</v>
      </c>
      <c r="C417" s="35"/>
      <c r="D417" s="36" t="s">
        <v>58</v>
      </c>
      <c r="E417" s="37">
        <v>11</v>
      </c>
      <c r="F417" s="35"/>
      <c r="G417" s="36" t="s">
        <v>58</v>
      </c>
      <c r="H417" s="37">
        <v>11</v>
      </c>
      <c r="I417" s="35"/>
      <c r="J417" s="36" t="s">
        <v>58</v>
      </c>
      <c r="K417" s="37">
        <v>11</v>
      </c>
      <c r="L417" s="35"/>
    </row>
    <row r="418" spans="1:12" x14ac:dyDescent="0.25">
      <c r="A418" s="34"/>
      <c r="B418" s="30" t="s">
        <v>59</v>
      </c>
      <c r="C418" s="38">
        <v>1</v>
      </c>
      <c r="D418" s="34"/>
      <c r="E418" s="30" t="s">
        <v>59</v>
      </c>
      <c r="F418" s="38">
        <v>2</v>
      </c>
      <c r="G418" s="34"/>
      <c r="H418" s="30" t="s">
        <v>59</v>
      </c>
      <c r="I418" s="38">
        <v>3</v>
      </c>
      <c r="J418" s="34"/>
      <c r="K418" s="30" t="s">
        <v>59</v>
      </c>
      <c r="L418" s="38">
        <v>4</v>
      </c>
    </row>
    <row r="419" spans="1:12" x14ac:dyDescent="0.25">
      <c r="A419" s="34"/>
      <c r="C419" s="35"/>
      <c r="D419" s="34"/>
      <c r="F419" s="35"/>
      <c r="G419" s="34"/>
      <c r="I419" s="35"/>
      <c r="J419" s="34"/>
      <c r="L419" s="35"/>
    </row>
    <row r="420" spans="1:12" x14ac:dyDescent="0.25">
      <c r="A420" s="50" t="s">
        <v>67</v>
      </c>
      <c r="B420" s="255">
        <f>Séries!B72</f>
        <v>49</v>
      </c>
      <c r="C420" s="256"/>
      <c r="D420" s="50" t="s">
        <v>67</v>
      </c>
      <c r="E420" s="255">
        <f>Séries!B73</f>
        <v>47</v>
      </c>
      <c r="F420" s="256"/>
      <c r="G420" s="50" t="s">
        <v>67</v>
      </c>
      <c r="H420" s="255">
        <f>Séries!B74</f>
        <v>0</v>
      </c>
      <c r="I420" s="256"/>
      <c r="J420" s="50" t="s">
        <v>67</v>
      </c>
      <c r="K420" s="255">
        <f>Séries!B75</f>
        <v>23</v>
      </c>
      <c r="L420" s="256"/>
    </row>
    <row r="421" spans="1:12" x14ac:dyDescent="0.25">
      <c r="A421" s="39" t="s">
        <v>65</v>
      </c>
      <c r="B421" s="257">
        <f>VLOOKUP(B420,_TAB1,2,FALSE)</f>
        <v>0</v>
      </c>
      <c r="C421" s="258"/>
      <c r="D421" s="39" t="s">
        <v>65</v>
      </c>
      <c r="E421" s="257">
        <f>VLOOKUP(E420,_TAB1,2,FALSE)</f>
        <v>0</v>
      </c>
      <c r="F421" s="258"/>
      <c r="G421" s="39" t="s">
        <v>65</v>
      </c>
      <c r="H421" s="257" t="e">
        <f>VLOOKUP(H420,_TAB1,2,FALSE)</f>
        <v>#N/A</v>
      </c>
      <c r="I421" s="258"/>
      <c r="J421" s="39" t="s">
        <v>65</v>
      </c>
      <c r="K421" s="257">
        <f>VLOOKUP(K420,_TAB1,2,FALSE)</f>
        <v>0</v>
      </c>
      <c r="L421" s="258"/>
    </row>
    <row r="422" spans="1:12" x14ac:dyDescent="0.25">
      <c r="A422" s="39" t="s">
        <v>66</v>
      </c>
      <c r="B422" s="257">
        <f>VLOOKUP(B420,_TAB1,3,FALSE)</f>
        <v>0</v>
      </c>
      <c r="C422" s="258"/>
      <c r="D422" s="39" t="s">
        <v>66</v>
      </c>
      <c r="E422" s="257">
        <f>VLOOKUP(E420,_TAB1,3,FALSE)</f>
        <v>0</v>
      </c>
      <c r="F422" s="258"/>
      <c r="G422" s="39" t="s">
        <v>66</v>
      </c>
      <c r="H422" s="257" t="e">
        <f>VLOOKUP(H420,_TAB1,3,FALSE)</f>
        <v>#N/A</v>
      </c>
      <c r="I422" s="258"/>
      <c r="J422" s="39" t="s">
        <v>66</v>
      </c>
      <c r="K422" s="257">
        <f>VLOOKUP(K420,_TAB1,3,FALSE)</f>
        <v>0</v>
      </c>
      <c r="L422" s="258"/>
    </row>
    <row r="423" spans="1:12" x14ac:dyDescent="0.25">
      <c r="A423" s="39" t="s">
        <v>64</v>
      </c>
      <c r="B423" s="247">
        <f>VLOOKUP(B420,_TAB1,5,FALSE)</f>
        <v>0</v>
      </c>
      <c r="C423" s="248"/>
      <c r="D423" s="39" t="s">
        <v>64</v>
      </c>
      <c r="E423" s="247">
        <f>VLOOKUP(E420,_TAB1,5,FALSE)</f>
        <v>0</v>
      </c>
      <c r="F423" s="248"/>
      <c r="G423" s="39" t="s">
        <v>64</v>
      </c>
      <c r="H423" s="247" t="e">
        <f>VLOOKUP(H420,_TAB1,5,FALSE)</f>
        <v>#N/A</v>
      </c>
      <c r="I423" s="248"/>
      <c r="J423" s="39" t="s">
        <v>64</v>
      </c>
      <c r="K423" s="247">
        <f>VLOOKUP(K420,_TAB1,5,FALSE)</f>
        <v>0</v>
      </c>
      <c r="L423" s="248"/>
    </row>
    <row r="424" spans="1:12" x14ac:dyDescent="0.25">
      <c r="A424" s="39" t="s">
        <v>68</v>
      </c>
      <c r="B424" s="257" t="e">
        <f>VLOOKUP(B420,_TAB1,10,FALSE)</f>
        <v>#REF!</v>
      </c>
      <c r="C424" s="258"/>
      <c r="D424" s="39" t="s">
        <v>68</v>
      </c>
      <c r="E424" s="257" t="e">
        <f>VLOOKUP(E420,_TAB1,10,FALSE)</f>
        <v>#REF!</v>
      </c>
      <c r="F424" s="258"/>
      <c r="G424" s="39" t="s">
        <v>68</v>
      </c>
      <c r="H424" s="257" t="e">
        <f>VLOOKUP(H420,_TAB1,10,FALSE)</f>
        <v>#N/A</v>
      </c>
      <c r="I424" s="258"/>
      <c r="J424" s="39" t="s">
        <v>68</v>
      </c>
      <c r="K424" s="257" t="e">
        <f>VLOOKUP(K420,_TAB1,10,FALSE)</f>
        <v>#REF!</v>
      </c>
      <c r="L424" s="258"/>
    </row>
    <row r="425" spans="1:12" x14ac:dyDescent="0.25">
      <c r="A425" s="39" t="s">
        <v>57</v>
      </c>
      <c r="B425" s="257" t="e">
        <f>VLOOKUP(B420,_TAB1,13,FALSE)</f>
        <v>#REF!</v>
      </c>
      <c r="C425" s="258"/>
      <c r="D425" s="39" t="s">
        <v>57</v>
      </c>
      <c r="E425" s="257" t="e">
        <f>VLOOKUP(E420,_TAB1,13,FALSE)</f>
        <v>#REF!</v>
      </c>
      <c r="F425" s="258"/>
      <c r="G425" s="39" t="s">
        <v>57</v>
      </c>
      <c r="H425" s="257" t="e">
        <f>VLOOKUP(H420,_TAB1,13,FALSE)</f>
        <v>#N/A</v>
      </c>
      <c r="I425" s="258"/>
      <c r="J425" s="39" t="s">
        <v>57</v>
      </c>
      <c r="K425" s="257" t="e">
        <f>VLOOKUP(K420,_TAB1,13,FALSE)</f>
        <v>#REF!</v>
      </c>
      <c r="L425" s="258"/>
    </row>
    <row r="426" spans="1:12" x14ac:dyDescent="0.25">
      <c r="A426" s="34" t="s">
        <v>179</v>
      </c>
      <c r="B426" s="264">
        <f>Séries!I391</f>
        <v>0</v>
      </c>
      <c r="C426" s="265"/>
      <c r="D426" s="34" t="s">
        <v>179</v>
      </c>
      <c r="E426" s="264">
        <f>Séries!L384</f>
        <v>0</v>
      </c>
      <c r="F426" s="265"/>
      <c r="G426" s="34" t="s">
        <v>179</v>
      </c>
      <c r="H426" s="264">
        <f>Séries!O384</f>
        <v>0</v>
      </c>
      <c r="I426" s="265"/>
      <c r="J426" s="34" t="s">
        <v>179</v>
      </c>
      <c r="K426" s="264">
        <f>Séries!R384</f>
        <v>0</v>
      </c>
      <c r="L426" s="265"/>
    </row>
    <row r="427" spans="1:12" x14ac:dyDescent="0.25">
      <c r="A427" s="40" t="s">
        <v>60</v>
      </c>
      <c r="C427" s="35"/>
      <c r="D427" s="40" t="s">
        <v>60</v>
      </c>
      <c r="F427" s="35"/>
      <c r="G427" s="40" t="s">
        <v>60</v>
      </c>
      <c r="I427" s="35"/>
      <c r="J427" s="40" t="s">
        <v>60</v>
      </c>
      <c r="L427" s="35"/>
    </row>
    <row r="428" spans="1:12" x14ac:dyDescent="0.25">
      <c r="A428" s="41" t="s">
        <v>61</v>
      </c>
      <c r="B428" s="29" t="s">
        <v>62</v>
      </c>
      <c r="C428" s="42" t="s">
        <v>63</v>
      </c>
      <c r="D428" s="41" t="s">
        <v>61</v>
      </c>
      <c r="E428" s="29" t="s">
        <v>62</v>
      </c>
      <c r="F428" s="42" t="s">
        <v>63</v>
      </c>
      <c r="G428" s="41" t="s">
        <v>61</v>
      </c>
      <c r="H428" s="29" t="s">
        <v>62</v>
      </c>
      <c r="I428" s="42" t="s">
        <v>63</v>
      </c>
      <c r="J428" s="41" t="s">
        <v>61</v>
      </c>
      <c r="K428" s="29" t="s">
        <v>62</v>
      </c>
      <c r="L428" s="42" t="s">
        <v>63</v>
      </c>
    </row>
    <row r="429" spans="1:12" x14ac:dyDescent="0.25">
      <c r="A429" s="43"/>
      <c r="B429" s="7"/>
      <c r="C429" s="44"/>
      <c r="D429" s="43"/>
      <c r="E429" s="7"/>
      <c r="F429" s="44"/>
      <c r="G429" s="43"/>
      <c r="H429" s="7"/>
      <c r="I429" s="44"/>
      <c r="J429" s="43"/>
      <c r="K429" s="7"/>
      <c r="L429" s="44"/>
    </row>
    <row r="430" spans="1:12" x14ac:dyDescent="0.25">
      <c r="A430" s="45"/>
      <c r="B430" s="27"/>
      <c r="C430" s="46"/>
      <c r="D430" s="45"/>
      <c r="E430" s="27"/>
      <c r="F430" s="46"/>
      <c r="G430" s="45"/>
      <c r="H430" s="27"/>
      <c r="I430" s="46"/>
      <c r="J430" s="45"/>
      <c r="K430" s="27"/>
      <c r="L430" s="46"/>
    </row>
    <row r="431" spans="1:12" ht="13.8" thickBot="1" x14ac:dyDescent="0.3">
      <c r="A431" s="47"/>
      <c r="B431" s="48"/>
      <c r="C431" s="49"/>
      <c r="D431" s="47"/>
      <c r="E431" s="48"/>
      <c r="F431" s="49"/>
      <c r="G431" s="47"/>
      <c r="H431" s="48"/>
      <c r="I431" s="49"/>
      <c r="J431" s="47"/>
      <c r="K431" s="48"/>
      <c r="L431" s="49"/>
    </row>
    <row r="432" spans="1:12" x14ac:dyDescent="0.25">
      <c r="A432" s="31"/>
      <c r="B432" s="32"/>
      <c r="C432" s="33"/>
      <c r="D432" s="31"/>
      <c r="E432" s="32"/>
      <c r="F432" s="33"/>
      <c r="G432" s="31"/>
      <c r="H432" s="32"/>
      <c r="I432" s="33"/>
      <c r="J432" s="31"/>
      <c r="K432" s="32"/>
      <c r="L432" s="33"/>
    </row>
    <row r="433" spans="1:12" x14ac:dyDescent="0.25">
      <c r="A433" s="34"/>
      <c r="B433" s="249" t="str">
        <f>$B$1</f>
        <v xml:space="preserve">       Départemental Natation    49                               Sport Adapté Maine et loire                         Beaupréau, le 4 décembre 2022</v>
      </c>
      <c r="C433" s="250"/>
      <c r="D433" s="34"/>
      <c r="E433" s="249" t="str">
        <f>$B$1</f>
        <v xml:space="preserve">       Départemental Natation    49                               Sport Adapté Maine et loire                         Beaupréau, le 4 décembre 2022</v>
      </c>
      <c r="F433" s="250"/>
      <c r="G433" s="34"/>
      <c r="H433" s="249" t="str">
        <f>$B$1</f>
        <v xml:space="preserve">       Départemental Natation    49                               Sport Adapté Maine et loire                         Beaupréau, le 4 décembre 2022</v>
      </c>
      <c r="I433" s="250"/>
      <c r="J433" s="34"/>
      <c r="K433" s="249" t="str">
        <f>$B$1</f>
        <v xml:space="preserve">       Départemental Natation    49                               Sport Adapté Maine et loire                         Beaupréau, le 4 décembre 2022</v>
      </c>
      <c r="L433" s="250"/>
    </row>
    <row r="434" spans="1:12" x14ac:dyDescent="0.25">
      <c r="A434" s="34"/>
      <c r="B434" s="251"/>
      <c r="C434" s="252"/>
      <c r="D434" s="34"/>
      <c r="E434" s="251"/>
      <c r="F434" s="252"/>
      <c r="G434" s="34"/>
      <c r="H434" s="251"/>
      <c r="I434" s="252"/>
      <c r="J434" s="34"/>
      <c r="K434" s="251"/>
      <c r="L434" s="252"/>
    </row>
    <row r="435" spans="1:12" x14ac:dyDescent="0.25">
      <c r="A435" s="34"/>
      <c r="B435" s="253"/>
      <c r="C435" s="254"/>
      <c r="D435" s="34"/>
      <c r="E435" s="253"/>
      <c r="F435" s="254"/>
      <c r="G435" s="34"/>
      <c r="H435" s="253"/>
      <c r="I435" s="254"/>
      <c r="J435" s="34"/>
      <c r="K435" s="253"/>
      <c r="L435" s="254"/>
    </row>
    <row r="436" spans="1:12" x14ac:dyDescent="0.25">
      <c r="A436" s="34"/>
      <c r="C436" s="35"/>
      <c r="D436" s="34"/>
      <c r="F436" s="35"/>
      <c r="G436" s="34"/>
      <c r="I436" s="35"/>
      <c r="J436" s="34"/>
      <c r="L436" s="35"/>
    </row>
    <row r="437" spans="1:12" x14ac:dyDescent="0.25">
      <c r="A437" s="36" t="s">
        <v>58</v>
      </c>
      <c r="B437" s="37">
        <v>11</v>
      </c>
      <c r="C437" s="35"/>
      <c r="D437" s="36" t="s">
        <v>58</v>
      </c>
      <c r="E437" s="37">
        <v>11</v>
      </c>
      <c r="F437" s="35"/>
      <c r="G437" s="36" t="s">
        <v>58</v>
      </c>
      <c r="H437" s="37">
        <v>11</v>
      </c>
      <c r="I437" s="35"/>
      <c r="J437" s="36" t="s">
        <v>58</v>
      </c>
      <c r="K437" s="37">
        <v>11</v>
      </c>
      <c r="L437" s="35"/>
    </row>
    <row r="438" spans="1:12" x14ac:dyDescent="0.25">
      <c r="A438" s="34"/>
      <c r="B438" s="30" t="s">
        <v>59</v>
      </c>
      <c r="C438" s="38">
        <v>5</v>
      </c>
      <c r="D438" s="34"/>
      <c r="E438" s="30" t="s">
        <v>59</v>
      </c>
      <c r="F438" s="38">
        <v>6</v>
      </c>
      <c r="G438" s="34"/>
      <c r="H438" s="30" t="s">
        <v>59</v>
      </c>
      <c r="I438" s="38">
        <v>7</v>
      </c>
      <c r="J438" s="34"/>
      <c r="K438" s="30" t="s">
        <v>59</v>
      </c>
      <c r="L438" s="38">
        <v>8</v>
      </c>
    </row>
    <row r="439" spans="1:12" x14ac:dyDescent="0.25">
      <c r="A439" s="34"/>
      <c r="C439" s="35"/>
      <c r="D439" s="34"/>
      <c r="F439" s="35"/>
      <c r="G439" s="34"/>
      <c r="I439" s="35"/>
      <c r="J439" s="34"/>
      <c r="L439" s="35"/>
    </row>
    <row r="440" spans="1:12" x14ac:dyDescent="0.25">
      <c r="A440" s="50" t="s">
        <v>67</v>
      </c>
      <c r="B440" s="255">
        <f>Séries!B76</f>
        <v>7</v>
      </c>
      <c r="C440" s="256"/>
      <c r="D440" s="50" t="s">
        <v>67</v>
      </c>
      <c r="E440" s="255">
        <f>Séries!B77</f>
        <v>0</v>
      </c>
      <c r="F440" s="256"/>
      <c r="G440" s="50" t="s">
        <v>67</v>
      </c>
      <c r="H440" s="255"/>
      <c r="I440" s="256"/>
      <c r="J440" s="50" t="s">
        <v>67</v>
      </c>
      <c r="K440" s="255"/>
      <c r="L440" s="256"/>
    </row>
    <row r="441" spans="1:12" x14ac:dyDescent="0.25">
      <c r="A441" s="39" t="s">
        <v>65</v>
      </c>
      <c r="B441" s="257">
        <f>VLOOKUP(B440,_TAB1,2,FALSE)</f>
        <v>0</v>
      </c>
      <c r="C441" s="258"/>
      <c r="D441" s="39" t="s">
        <v>65</v>
      </c>
      <c r="E441" s="257" t="e">
        <f>VLOOKUP(E440,_TAB1,2,FALSE)</f>
        <v>#N/A</v>
      </c>
      <c r="F441" s="258"/>
      <c r="G441" s="39" t="s">
        <v>65</v>
      </c>
      <c r="H441" s="257" t="e">
        <f>VLOOKUP(H440,_TAB1,2,FALSE)</f>
        <v>#N/A</v>
      </c>
      <c r="I441" s="258"/>
      <c r="J441" s="39" t="s">
        <v>65</v>
      </c>
      <c r="K441" s="257" t="e">
        <f>VLOOKUP(K440,_TAB1,2,FALSE)</f>
        <v>#N/A</v>
      </c>
      <c r="L441" s="258"/>
    </row>
    <row r="442" spans="1:12" x14ac:dyDescent="0.25">
      <c r="A442" s="39" t="s">
        <v>66</v>
      </c>
      <c r="B442" s="257">
        <f>VLOOKUP(B440,_TAB1,3,FALSE)</f>
        <v>0</v>
      </c>
      <c r="C442" s="258"/>
      <c r="D442" s="39" t="s">
        <v>66</v>
      </c>
      <c r="E442" s="257" t="e">
        <f>VLOOKUP(E440,_TAB1,3,FALSE)</f>
        <v>#N/A</v>
      </c>
      <c r="F442" s="258"/>
      <c r="G442" s="39" t="s">
        <v>66</v>
      </c>
      <c r="H442" s="257" t="e">
        <f>VLOOKUP(H440,_TAB1,3,FALSE)</f>
        <v>#N/A</v>
      </c>
      <c r="I442" s="258"/>
      <c r="J442" s="39" t="s">
        <v>66</v>
      </c>
      <c r="K442" s="257" t="e">
        <f>VLOOKUP(K440,_TAB1,3,FALSE)</f>
        <v>#N/A</v>
      </c>
      <c r="L442" s="258"/>
    </row>
    <row r="443" spans="1:12" x14ac:dyDescent="0.25">
      <c r="A443" s="39" t="s">
        <v>64</v>
      </c>
      <c r="B443" s="247">
        <f>VLOOKUP(B440,_TAB1,5,FALSE)</f>
        <v>0</v>
      </c>
      <c r="C443" s="248"/>
      <c r="D443" s="39" t="s">
        <v>64</v>
      </c>
      <c r="E443" s="247" t="e">
        <f>VLOOKUP(E440,_TAB1,5,FALSE)</f>
        <v>#N/A</v>
      </c>
      <c r="F443" s="248"/>
      <c r="G443" s="39" t="s">
        <v>64</v>
      </c>
      <c r="H443" s="247" t="e">
        <f>VLOOKUP(H440,_TAB1,5,FALSE)</f>
        <v>#N/A</v>
      </c>
      <c r="I443" s="248"/>
      <c r="J443" s="39" t="s">
        <v>64</v>
      </c>
      <c r="K443" s="247" t="e">
        <f>VLOOKUP(K440,_TAB1,5,FALSE)</f>
        <v>#N/A</v>
      </c>
      <c r="L443" s="248"/>
    </row>
    <row r="444" spans="1:12" x14ac:dyDescent="0.25">
      <c r="A444" s="39" t="s">
        <v>68</v>
      </c>
      <c r="B444" s="257" t="e">
        <f>VLOOKUP(B440,_TAB1,10,FALSE)</f>
        <v>#REF!</v>
      </c>
      <c r="C444" s="258"/>
      <c r="D444" s="39" t="s">
        <v>68</v>
      </c>
      <c r="E444" s="257" t="e">
        <f>VLOOKUP(E440,_TAB1,10,FALSE)</f>
        <v>#N/A</v>
      </c>
      <c r="F444" s="258"/>
      <c r="G444" s="39" t="s">
        <v>68</v>
      </c>
      <c r="H444" s="257" t="e">
        <f>VLOOKUP(H440,_TAB1,10,FALSE)</f>
        <v>#N/A</v>
      </c>
      <c r="I444" s="258"/>
      <c r="J444" s="39" t="s">
        <v>68</v>
      </c>
      <c r="K444" s="257" t="e">
        <f>VLOOKUP(K440,_TAB1,10,FALSE)</f>
        <v>#N/A</v>
      </c>
      <c r="L444" s="258"/>
    </row>
    <row r="445" spans="1:12" x14ac:dyDescent="0.25">
      <c r="A445" s="39" t="s">
        <v>57</v>
      </c>
      <c r="B445" s="257" t="e">
        <f>VLOOKUP(B440,_TAB1,13,FALSE)</f>
        <v>#REF!</v>
      </c>
      <c r="C445" s="258"/>
      <c r="D445" s="39" t="s">
        <v>57</v>
      </c>
      <c r="E445" s="257" t="e">
        <f>VLOOKUP(E440,_TAB1,13,FALSE)</f>
        <v>#N/A</v>
      </c>
      <c r="F445" s="258"/>
      <c r="G445" s="39" t="s">
        <v>57</v>
      </c>
      <c r="H445" s="257" t="e">
        <f>VLOOKUP(H440,_TAB1,13,FALSE)</f>
        <v>#N/A</v>
      </c>
      <c r="I445" s="258"/>
      <c r="J445" s="39" t="s">
        <v>57</v>
      </c>
      <c r="K445" s="257" t="e">
        <f>VLOOKUP(K440,_TAB1,13,FALSE)</f>
        <v>#N/A</v>
      </c>
      <c r="L445" s="258"/>
    </row>
    <row r="446" spans="1:12" x14ac:dyDescent="0.25">
      <c r="A446" s="34" t="s">
        <v>179</v>
      </c>
      <c r="B446" s="264">
        <f>Séries!I411</f>
        <v>0</v>
      </c>
      <c r="C446" s="265"/>
      <c r="D446" s="34" t="s">
        <v>179</v>
      </c>
      <c r="E446" s="264">
        <f>Séries!L404</f>
        <v>0</v>
      </c>
      <c r="F446" s="265"/>
      <c r="G446" s="34" t="s">
        <v>179</v>
      </c>
      <c r="H446" s="264">
        <f>Séries!O404</f>
        <v>0</v>
      </c>
      <c r="I446" s="265"/>
      <c r="J446" s="34" t="s">
        <v>179</v>
      </c>
      <c r="K446" s="264">
        <f>Séries!R404</f>
        <v>0</v>
      </c>
      <c r="L446" s="265"/>
    </row>
    <row r="447" spans="1:12" x14ac:dyDescent="0.25">
      <c r="A447" s="40" t="s">
        <v>60</v>
      </c>
      <c r="C447" s="35"/>
      <c r="D447" s="40" t="s">
        <v>60</v>
      </c>
      <c r="F447" s="35"/>
      <c r="G447" s="40" t="s">
        <v>60</v>
      </c>
      <c r="I447" s="35"/>
      <c r="J447" s="40" t="s">
        <v>60</v>
      </c>
      <c r="L447" s="35"/>
    </row>
    <row r="448" spans="1:12" x14ac:dyDescent="0.25">
      <c r="A448" s="41" t="s">
        <v>61</v>
      </c>
      <c r="B448" s="29" t="s">
        <v>62</v>
      </c>
      <c r="C448" s="42" t="s">
        <v>63</v>
      </c>
      <c r="D448" s="41" t="s">
        <v>61</v>
      </c>
      <c r="E448" s="29" t="s">
        <v>62</v>
      </c>
      <c r="F448" s="42" t="s">
        <v>63</v>
      </c>
      <c r="G448" s="41" t="s">
        <v>61</v>
      </c>
      <c r="H448" s="29" t="s">
        <v>62</v>
      </c>
      <c r="I448" s="42" t="s">
        <v>63</v>
      </c>
      <c r="J448" s="41" t="s">
        <v>61</v>
      </c>
      <c r="K448" s="29" t="s">
        <v>62</v>
      </c>
      <c r="L448" s="42" t="s">
        <v>63</v>
      </c>
    </row>
    <row r="449" spans="1:12" x14ac:dyDescent="0.25">
      <c r="A449" s="43"/>
      <c r="B449" s="7"/>
      <c r="C449" s="44"/>
      <c r="D449" s="43"/>
      <c r="E449" s="7"/>
      <c r="F449" s="44"/>
      <c r="G449" s="43"/>
      <c r="H449" s="7"/>
      <c r="I449" s="44"/>
      <c r="J449" s="43"/>
      <c r="K449" s="7"/>
      <c r="L449" s="44"/>
    </row>
    <row r="450" spans="1:12" x14ac:dyDescent="0.25">
      <c r="A450" s="45"/>
      <c r="B450" s="27"/>
      <c r="C450" s="46"/>
      <c r="D450" s="45"/>
      <c r="E450" s="27"/>
      <c r="F450" s="46"/>
      <c r="G450" s="45"/>
      <c r="H450" s="27"/>
      <c r="I450" s="46"/>
      <c r="J450" s="45"/>
      <c r="K450" s="27"/>
      <c r="L450" s="46"/>
    </row>
    <row r="451" spans="1:12" ht="13.8" thickBot="1" x14ac:dyDescent="0.3">
      <c r="A451" s="47"/>
      <c r="B451" s="48"/>
      <c r="C451" s="49"/>
      <c r="D451" s="47"/>
      <c r="E451" s="48"/>
      <c r="F451" s="49"/>
      <c r="G451" s="47"/>
      <c r="H451" s="48"/>
      <c r="I451" s="49"/>
      <c r="J451" s="47"/>
      <c r="K451" s="48"/>
      <c r="L451" s="49"/>
    </row>
    <row r="452" spans="1:12" ht="13.8" thickBot="1" x14ac:dyDescent="0.3"/>
    <row r="453" spans="1:12" x14ac:dyDescent="0.25">
      <c r="A453" s="31"/>
      <c r="B453" s="32"/>
      <c r="C453" s="33"/>
      <c r="D453" s="31"/>
      <c r="E453" s="32"/>
      <c r="F453" s="33"/>
      <c r="G453" s="31"/>
      <c r="H453" s="32"/>
      <c r="I453" s="33"/>
      <c r="J453" s="31"/>
      <c r="K453" s="32"/>
      <c r="L453" s="33"/>
    </row>
    <row r="454" spans="1:12" x14ac:dyDescent="0.25">
      <c r="A454" s="34"/>
      <c r="B454" s="249" t="str">
        <f>$B$1</f>
        <v xml:space="preserve">       Départemental Natation    49                               Sport Adapté Maine et loire                         Beaupréau, le 4 décembre 2022</v>
      </c>
      <c r="C454" s="250"/>
      <c r="D454" s="34"/>
      <c r="E454" s="249" t="str">
        <f>$B$1</f>
        <v xml:space="preserve">       Départemental Natation    49                               Sport Adapté Maine et loire                         Beaupréau, le 4 décembre 2022</v>
      </c>
      <c r="F454" s="250"/>
      <c r="G454" s="34"/>
      <c r="H454" s="249" t="str">
        <f>$B$1</f>
        <v xml:space="preserve">       Départemental Natation    49                               Sport Adapté Maine et loire                         Beaupréau, le 4 décembre 2022</v>
      </c>
      <c r="I454" s="250"/>
      <c r="J454" s="34"/>
      <c r="K454" s="249" t="str">
        <f>$B$1</f>
        <v xml:space="preserve">       Départemental Natation    49                               Sport Adapté Maine et loire                         Beaupréau, le 4 décembre 2022</v>
      </c>
      <c r="L454" s="250"/>
    </row>
    <row r="455" spans="1:12" x14ac:dyDescent="0.25">
      <c r="A455" s="34"/>
      <c r="B455" s="251"/>
      <c r="C455" s="252"/>
      <c r="D455" s="34"/>
      <c r="E455" s="251"/>
      <c r="F455" s="252"/>
      <c r="G455" s="34"/>
      <c r="H455" s="251"/>
      <c r="I455" s="252"/>
      <c r="J455" s="34"/>
      <c r="K455" s="251"/>
      <c r="L455" s="252"/>
    </row>
    <row r="456" spans="1:12" x14ac:dyDescent="0.25">
      <c r="A456" s="34"/>
      <c r="B456" s="253"/>
      <c r="C456" s="254"/>
      <c r="D456" s="34"/>
      <c r="E456" s="253"/>
      <c r="F456" s="254"/>
      <c r="G456" s="34"/>
      <c r="H456" s="253"/>
      <c r="I456" s="254"/>
      <c r="J456" s="34"/>
      <c r="K456" s="253"/>
      <c r="L456" s="254"/>
    </row>
    <row r="457" spans="1:12" x14ac:dyDescent="0.25">
      <c r="A457" s="34"/>
      <c r="C457" s="35"/>
      <c r="D457" s="34"/>
      <c r="F457" s="35"/>
      <c r="G457" s="34"/>
      <c r="I457" s="35"/>
      <c r="J457" s="34"/>
      <c r="L457" s="35"/>
    </row>
    <row r="458" spans="1:12" x14ac:dyDescent="0.25">
      <c r="A458" s="36" t="s">
        <v>58</v>
      </c>
      <c r="B458" s="37">
        <v>12</v>
      </c>
      <c r="C458" s="35"/>
      <c r="D458" s="36" t="s">
        <v>58</v>
      </c>
      <c r="E458" s="37">
        <v>12</v>
      </c>
      <c r="F458" s="35"/>
      <c r="G458" s="36" t="s">
        <v>58</v>
      </c>
      <c r="H458" s="37">
        <v>12</v>
      </c>
      <c r="I458" s="35"/>
      <c r="J458" s="36" t="s">
        <v>58</v>
      </c>
      <c r="K458" s="37">
        <v>12</v>
      </c>
      <c r="L458" s="35"/>
    </row>
    <row r="459" spans="1:12" x14ac:dyDescent="0.25">
      <c r="A459" s="34"/>
      <c r="B459" s="30" t="s">
        <v>59</v>
      </c>
      <c r="C459" s="38">
        <v>1</v>
      </c>
      <c r="D459" s="34"/>
      <c r="E459" s="30" t="s">
        <v>59</v>
      </c>
      <c r="F459" s="38">
        <v>2</v>
      </c>
      <c r="G459" s="34"/>
      <c r="H459" s="30" t="s">
        <v>59</v>
      </c>
      <c r="I459" s="38">
        <v>3</v>
      </c>
      <c r="J459" s="34"/>
      <c r="K459" s="30" t="s">
        <v>59</v>
      </c>
      <c r="L459" s="38">
        <v>4</v>
      </c>
    </row>
    <row r="460" spans="1:12" x14ac:dyDescent="0.25">
      <c r="A460" s="34"/>
      <c r="C460" s="35"/>
      <c r="D460" s="34"/>
      <c r="F460" s="35"/>
      <c r="G460" s="34"/>
      <c r="I460" s="35"/>
      <c r="J460" s="34"/>
      <c r="L460" s="35"/>
    </row>
    <row r="461" spans="1:12" x14ac:dyDescent="0.25">
      <c r="A461" s="50" t="s">
        <v>67</v>
      </c>
      <c r="B461" s="255">
        <f>Séries!B79</f>
        <v>14</v>
      </c>
      <c r="C461" s="256"/>
      <c r="D461" s="50" t="s">
        <v>67</v>
      </c>
      <c r="E461" s="255">
        <f>Séries!B80</f>
        <v>3</v>
      </c>
      <c r="F461" s="256"/>
      <c r="G461" s="50" t="s">
        <v>67</v>
      </c>
      <c r="H461" s="255">
        <f>Séries!B81</f>
        <v>63</v>
      </c>
      <c r="I461" s="256"/>
      <c r="J461" s="50" t="s">
        <v>67</v>
      </c>
      <c r="K461" s="255">
        <f>Séries!B82</f>
        <v>0</v>
      </c>
      <c r="L461" s="256"/>
    </row>
    <row r="462" spans="1:12" x14ac:dyDescent="0.25">
      <c r="A462" s="39" t="s">
        <v>65</v>
      </c>
      <c r="B462" s="257">
        <f>VLOOKUP(B461,_TAB1,2,FALSE)</f>
        <v>0</v>
      </c>
      <c r="C462" s="258"/>
      <c r="D462" s="39" t="s">
        <v>65</v>
      </c>
      <c r="E462" s="257">
        <f>VLOOKUP(E461,_TAB1,2,FALSE)</f>
        <v>0</v>
      </c>
      <c r="F462" s="258"/>
      <c r="G462" s="39" t="s">
        <v>65</v>
      </c>
      <c r="H462" s="257">
        <f>VLOOKUP(H461,_TAB1,2,FALSE)</f>
        <v>0</v>
      </c>
      <c r="I462" s="258"/>
      <c r="J462" s="39" t="s">
        <v>65</v>
      </c>
      <c r="K462" s="257" t="e">
        <f>VLOOKUP(K461,_TAB1,2,FALSE)</f>
        <v>#N/A</v>
      </c>
      <c r="L462" s="258"/>
    </row>
    <row r="463" spans="1:12" x14ac:dyDescent="0.25">
      <c r="A463" s="39" t="s">
        <v>66</v>
      </c>
      <c r="B463" s="257">
        <f>VLOOKUP(B461,_TAB1,3,FALSE)</f>
        <v>0</v>
      </c>
      <c r="C463" s="258"/>
      <c r="D463" s="39" t="s">
        <v>66</v>
      </c>
      <c r="E463" s="257">
        <f>VLOOKUP(E461,_TAB1,3,FALSE)</f>
        <v>0</v>
      </c>
      <c r="F463" s="258"/>
      <c r="G463" s="39" t="s">
        <v>66</v>
      </c>
      <c r="H463" s="257">
        <f>VLOOKUP(H461,_TAB1,3,FALSE)</f>
        <v>0</v>
      </c>
      <c r="I463" s="258"/>
      <c r="J463" s="39" t="s">
        <v>66</v>
      </c>
      <c r="K463" s="257" t="e">
        <f>VLOOKUP(K461,_TAB1,3,FALSE)</f>
        <v>#N/A</v>
      </c>
      <c r="L463" s="258"/>
    </row>
    <row r="464" spans="1:12" x14ac:dyDescent="0.25">
      <c r="A464" s="39" t="s">
        <v>64</v>
      </c>
      <c r="B464" s="247">
        <f>VLOOKUP(B461,_TAB1,5,FALSE)</f>
        <v>0</v>
      </c>
      <c r="C464" s="248"/>
      <c r="D464" s="39" t="s">
        <v>64</v>
      </c>
      <c r="E464" s="247">
        <f>VLOOKUP(E461,_TAB1,5,FALSE)</f>
        <v>0</v>
      </c>
      <c r="F464" s="248"/>
      <c r="G464" s="39" t="s">
        <v>64</v>
      </c>
      <c r="H464" s="247">
        <f>VLOOKUP(H461,_TAB1,5,FALSE)</f>
        <v>0</v>
      </c>
      <c r="I464" s="248"/>
      <c r="J464" s="39" t="s">
        <v>64</v>
      </c>
      <c r="K464" s="247" t="e">
        <f>VLOOKUP(K461,_TAB1,5,FALSE)</f>
        <v>#N/A</v>
      </c>
      <c r="L464" s="248"/>
    </row>
    <row r="465" spans="1:12" x14ac:dyDescent="0.25">
      <c r="A465" s="39" t="s">
        <v>68</v>
      </c>
      <c r="B465" s="257" t="e">
        <f>VLOOKUP(B461,_TAB1,10,FALSE)</f>
        <v>#REF!</v>
      </c>
      <c r="C465" s="258"/>
      <c r="D465" s="39" t="s">
        <v>68</v>
      </c>
      <c r="E465" s="257" t="e">
        <f>VLOOKUP(E461,_TAB1,10,FALSE)</f>
        <v>#REF!</v>
      </c>
      <c r="F465" s="258"/>
      <c r="G465" s="39" t="s">
        <v>68</v>
      </c>
      <c r="H465" s="257" t="e">
        <f>VLOOKUP(H461,_TAB1,10,FALSE)</f>
        <v>#REF!</v>
      </c>
      <c r="I465" s="258"/>
      <c r="J465" s="39" t="s">
        <v>68</v>
      </c>
      <c r="K465" s="257" t="e">
        <f>VLOOKUP(K461,_TAB1,10,FALSE)</f>
        <v>#N/A</v>
      </c>
      <c r="L465" s="258"/>
    </row>
    <row r="466" spans="1:12" x14ac:dyDescent="0.25">
      <c r="A466" s="39" t="s">
        <v>57</v>
      </c>
      <c r="B466" s="257" t="e">
        <f>VLOOKUP(B461,_TAB1,13,FALSE)</f>
        <v>#REF!</v>
      </c>
      <c r="C466" s="258"/>
      <c r="D466" s="39" t="s">
        <v>57</v>
      </c>
      <c r="E466" s="257" t="e">
        <f>VLOOKUP(E461,_TAB1,13,FALSE)</f>
        <v>#REF!</v>
      </c>
      <c r="F466" s="258"/>
      <c r="G466" s="39" t="s">
        <v>57</v>
      </c>
      <c r="H466" s="257" t="e">
        <f>VLOOKUP(H461,_TAB1,13,FALSE)</f>
        <v>#REF!</v>
      </c>
      <c r="I466" s="258"/>
      <c r="J466" s="39" t="s">
        <v>57</v>
      </c>
      <c r="K466" s="257" t="e">
        <f>VLOOKUP(K461,_TAB1,13,FALSE)</f>
        <v>#N/A</v>
      </c>
      <c r="L466" s="258"/>
    </row>
    <row r="467" spans="1:12" x14ac:dyDescent="0.25">
      <c r="A467" s="34" t="s">
        <v>179</v>
      </c>
      <c r="B467" s="264">
        <f>Séries!I432</f>
        <v>0</v>
      </c>
      <c r="C467" s="265"/>
      <c r="D467" s="34" t="s">
        <v>179</v>
      </c>
      <c r="E467" s="264">
        <f>Séries!L425</f>
        <v>0</v>
      </c>
      <c r="F467" s="265"/>
      <c r="G467" s="34" t="s">
        <v>179</v>
      </c>
      <c r="H467" s="264">
        <f>Séries!O425</f>
        <v>0</v>
      </c>
      <c r="I467" s="265"/>
      <c r="J467" s="34" t="s">
        <v>179</v>
      </c>
      <c r="K467" s="264">
        <f>Séries!R425</f>
        <v>0</v>
      </c>
      <c r="L467" s="265"/>
    </row>
    <row r="468" spans="1:12" x14ac:dyDescent="0.25">
      <c r="A468" s="40" t="s">
        <v>60</v>
      </c>
      <c r="C468" s="35"/>
      <c r="D468" s="40" t="s">
        <v>60</v>
      </c>
      <c r="F468" s="35"/>
      <c r="G468" s="40" t="s">
        <v>60</v>
      </c>
      <c r="I468" s="35"/>
      <c r="J468" s="40" t="s">
        <v>60</v>
      </c>
      <c r="L468" s="35"/>
    </row>
    <row r="469" spans="1:12" x14ac:dyDescent="0.25">
      <c r="A469" s="41" t="s">
        <v>61</v>
      </c>
      <c r="B469" s="29" t="s">
        <v>62</v>
      </c>
      <c r="C469" s="42" t="s">
        <v>63</v>
      </c>
      <c r="D469" s="41" t="s">
        <v>61</v>
      </c>
      <c r="E469" s="29" t="s">
        <v>62</v>
      </c>
      <c r="F469" s="42" t="s">
        <v>63</v>
      </c>
      <c r="G469" s="41" t="s">
        <v>61</v>
      </c>
      <c r="H469" s="29" t="s">
        <v>62</v>
      </c>
      <c r="I469" s="42" t="s">
        <v>63</v>
      </c>
      <c r="J469" s="41" t="s">
        <v>61</v>
      </c>
      <c r="K469" s="29" t="s">
        <v>62</v>
      </c>
      <c r="L469" s="42" t="s">
        <v>63</v>
      </c>
    </row>
    <row r="470" spans="1:12" x14ac:dyDescent="0.25">
      <c r="A470" s="43"/>
      <c r="B470" s="7"/>
      <c r="C470" s="44"/>
      <c r="D470" s="43"/>
      <c r="E470" s="7"/>
      <c r="F470" s="44"/>
      <c r="G470" s="43"/>
      <c r="H470" s="7"/>
      <c r="I470" s="44"/>
      <c r="J470" s="43"/>
      <c r="K470" s="7"/>
      <c r="L470" s="44"/>
    </row>
    <row r="471" spans="1:12" x14ac:dyDescent="0.25">
      <c r="A471" s="45"/>
      <c r="B471" s="27"/>
      <c r="C471" s="46"/>
      <c r="D471" s="45"/>
      <c r="E471" s="27"/>
      <c r="F471" s="46"/>
      <c r="G471" s="45"/>
      <c r="H471" s="27"/>
      <c r="I471" s="46"/>
      <c r="J471" s="45"/>
      <c r="K471" s="27"/>
      <c r="L471" s="46"/>
    </row>
    <row r="472" spans="1:12" ht="13.8" thickBot="1" x14ac:dyDescent="0.3">
      <c r="A472" s="47"/>
      <c r="B472" s="48"/>
      <c r="C472" s="49"/>
      <c r="D472" s="47"/>
      <c r="E472" s="48"/>
      <c r="F472" s="49"/>
      <c r="G472" s="47"/>
      <c r="H472" s="48"/>
      <c r="I472" s="49"/>
      <c r="J472" s="47"/>
      <c r="K472" s="48"/>
      <c r="L472" s="49"/>
    </row>
    <row r="473" spans="1:12" x14ac:dyDescent="0.25">
      <c r="A473" s="31"/>
      <c r="B473" s="32"/>
      <c r="C473" s="33"/>
      <c r="D473" s="31"/>
      <c r="E473" s="32"/>
      <c r="F473" s="33"/>
      <c r="G473" s="31"/>
      <c r="H473" s="32"/>
      <c r="I473" s="33"/>
      <c r="J473" s="31"/>
      <c r="K473" s="32"/>
      <c r="L473" s="33"/>
    </row>
    <row r="474" spans="1:12" x14ac:dyDescent="0.25">
      <c r="A474" s="34"/>
      <c r="B474" s="249" t="str">
        <f>$B$1</f>
        <v xml:space="preserve">       Départemental Natation    49                               Sport Adapté Maine et loire                         Beaupréau, le 4 décembre 2022</v>
      </c>
      <c r="C474" s="250"/>
      <c r="D474" s="34"/>
      <c r="E474" s="249" t="str">
        <f>$B$1</f>
        <v xml:space="preserve">       Départemental Natation    49                               Sport Adapté Maine et loire                         Beaupréau, le 4 décembre 2022</v>
      </c>
      <c r="F474" s="250"/>
      <c r="G474" s="34"/>
      <c r="H474" s="249" t="str">
        <f>$B$1</f>
        <v xml:space="preserve">       Départemental Natation    49                               Sport Adapté Maine et loire                         Beaupréau, le 4 décembre 2022</v>
      </c>
      <c r="I474" s="250"/>
      <c r="J474" s="34"/>
      <c r="K474" s="249" t="str">
        <f>$B$1</f>
        <v xml:space="preserve">       Départemental Natation    49                               Sport Adapté Maine et loire                         Beaupréau, le 4 décembre 2022</v>
      </c>
      <c r="L474" s="250"/>
    </row>
    <row r="475" spans="1:12" x14ac:dyDescent="0.25">
      <c r="A475" s="34"/>
      <c r="B475" s="251"/>
      <c r="C475" s="252"/>
      <c r="D475" s="34"/>
      <c r="E475" s="251"/>
      <c r="F475" s="252"/>
      <c r="G475" s="34"/>
      <c r="H475" s="251"/>
      <c r="I475" s="252"/>
      <c r="J475" s="34"/>
      <c r="K475" s="251"/>
      <c r="L475" s="252"/>
    </row>
    <row r="476" spans="1:12" x14ac:dyDescent="0.25">
      <c r="A476" s="34"/>
      <c r="B476" s="253"/>
      <c r="C476" s="254"/>
      <c r="D476" s="34"/>
      <c r="E476" s="253"/>
      <c r="F476" s="254"/>
      <c r="G476" s="34"/>
      <c r="H476" s="253"/>
      <c r="I476" s="254"/>
      <c r="J476" s="34"/>
      <c r="K476" s="253"/>
      <c r="L476" s="254"/>
    </row>
    <row r="477" spans="1:12" x14ac:dyDescent="0.25">
      <c r="A477" s="34"/>
      <c r="C477" s="35"/>
      <c r="D477" s="34"/>
      <c r="F477" s="35"/>
      <c r="G477" s="34"/>
      <c r="I477" s="35"/>
      <c r="J477" s="34"/>
      <c r="L477" s="35"/>
    </row>
    <row r="478" spans="1:12" x14ac:dyDescent="0.25">
      <c r="A478" s="36" t="s">
        <v>58</v>
      </c>
      <c r="B478" s="37">
        <v>12</v>
      </c>
      <c r="C478" s="35"/>
      <c r="D478" s="36" t="s">
        <v>58</v>
      </c>
      <c r="E478" s="37">
        <v>12</v>
      </c>
      <c r="F478" s="35"/>
      <c r="G478" s="36" t="s">
        <v>58</v>
      </c>
      <c r="H478" s="37">
        <v>12</v>
      </c>
      <c r="I478" s="35"/>
      <c r="J478" s="36" t="s">
        <v>58</v>
      </c>
      <c r="K478" s="37">
        <v>12</v>
      </c>
      <c r="L478" s="35"/>
    </row>
    <row r="479" spans="1:12" x14ac:dyDescent="0.25">
      <c r="A479" s="34"/>
      <c r="B479" s="30" t="s">
        <v>59</v>
      </c>
      <c r="C479" s="38">
        <v>5</v>
      </c>
      <c r="D479" s="34"/>
      <c r="E479" s="30" t="s">
        <v>59</v>
      </c>
      <c r="F479" s="38">
        <v>6</v>
      </c>
      <c r="G479" s="34"/>
      <c r="H479" s="30" t="s">
        <v>59</v>
      </c>
      <c r="I479" s="38">
        <v>7</v>
      </c>
      <c r="J479" s="34"/>
      <c r="K479" s="30" t="s">
        <v>59</v>
      </c>
      <c r="L479" s="38">
        <v>8</v>
      </c>
    </row>
    <row r="480" spans="1:12" x14ac:dyDescent="0.25">
      <c r="A480" s="34"/>
      <c r="C480" s="35"/>
      <c r="D480" s="34"/>
      <c r="F480" s="35"/>
      <c r="G480" s="34"/>
      <c r="I480" s="35"/>
      <c r="J480" s="34"/>
      <c r="L480" s="35"/>
    </row>
    <row r="481" spans="1:12" x14ac:dyDescent="0.25">
      <c r="A481" s="50" t="s">
        <v>67</v>
      </c>
      <c r="B481" s="255">
        <f>Séries!B83</f>
        <v>90</v>
      </c>
      <c r="C481" s="256"/>
      <c r="D481" s="50" t="s">
        <v>67</v>
      </c>
      <c r="E481" s="255">
        <f>Séries!B84</f>
        <v>0</v>
      </c>
      <c r="F481" s="256"/>
      <c r="G481" s="50" t="s">
        <v>67</v>
      </c>
      <c r="H481" s="255"/>
      <c r="I481" s="256"/>
      <c r="J481" s="50" t="s">
        <v>67</v>
      </c>
      <c r="K481" s="255"/>
      <c r="L481" s="256"/>
    </row>
    <row r="482" spans="1:12" x14ac:dyDescent="0.25">
      <c r="A482" s="39" t="s">
        <v>65</v>
      </c>
      <c r="B482" s="257">
        <f>VLOOKUP(B481,_TAB1,2,FALSE)</f>
        <v>0</v>
      </c>
      <c r="C482" s="258"/>
      <c r="D482" s="39" t="s">
        <v>65</v>
      </c>
      <c r="E482" s="257" t="e">
        <f>VLOOKUP(E481,_TAB1,2,FALSE)</f>
        <v>#N/A</v>
      </c>
      <c r="F482" s="258"/>
      <c r="G482" s="39" t="s">
        <v>65</v>
      </c>
      <c r="H482" s="257" t="e">
        <f>VLOOKUP(H481,_TAB1,2,FALSE)</f>
        <v>#N/A</v>
      </c>
      <c r="I482" s="258"/>
      <c r="J482" s="39" t="s">
        <v>65</v>
      </c>
      <c r="K482" s="257" t="e">
        <f>VLOOKUP(K481,_TAB1,2,FALSE)</f>
        <v>#N/A</v>
      </c>
      <c r="L482" s="258"/>
    </row>
    <row r="483" spans="1:12" x14ac:dyDescent="0.25">
      <c r="A483" s="39" t="s">
        <v>66</v>
      </c>
      <c r="B483" s="257">
        <f>VLOOKUP(B481,_TAB1,3,FALSE)</f>
        <v>0</v>
      </c>
      <c r="C483" s="258"/>
      <c r="D483" s="39" t="s">
        <v>66</v>
      </c>
      <c r="E483" s="257" t="e">
        <f>VLOOKUP(E481,_TAB1,3,FALSE)</f>
        <v>#N/A</v>
      </c>
      <c r="F483" s="258"/>
      <c r="G483" s="39" t="s">
        <v>66</v>
      </c>
      <c r="H483" s="257" t="e">
        <f>VLOOKUP(H481,_TAB1,3,FALSE)</f>
        <v>#N/A</v>
      </c>
      <c r="I483" s="258"/>
      <c r="J483" s="39" t="s">
        <v>66</v>
      </c>
      <c r="K483" s="257" t="e">
        <f>VLOOKUP(K481,_TAB1,3,FALSE)</f>
        <v>#N/A</v>
      </c>
      <c r="L483" s="258"/>
    </row>
    <row r="484" spans="1:12" x14ac:dyDescent="0.25">
      <c r="A484" s="39" t="s">
        <v>64</v>
      </c>
      <c r="B484" s="247">
        <f>VLOOKUP(B481,_TAB1,5,FALSE)</f>
        <v>0</v>
      </c>
      <c r="C484" s="248"/>
      <c r="D484" s="39" t="s">
        <v>64</v>
      </c>
      <c r="E484" s="247" t="e">
        <f>VLOOKUP(E481,_TAB1,5,FALSE)</f>
        <v>#N/A</v>
      </c>
      <c r="F484" s="248"/>
      <c r="G484" s="39" t="s">
        <v>64</v>
      </c>
      <c r="H484" s="247" t="e">
        <f>VLOOKUP(H481,_TAB1,5,FALSE)</f>
        <v>#N/A</v>
      </c>
      <c r="I484" s="248"/>
      <c r="J484" s="39" t="s">
        <v>64</v>
      </c>
      <c r="K484" s="247" t="e">
        <f>VLOOKUP(K481,_TAB1,5,FALSE)</f>
        <v>#N/A</v>
      </c>
      <c r="L484" s="248"/>
    </row>
    <row r="485" spans="1:12" x14ac:dyDescent="0.25">
      <c r="A485" s="39" t="s">
        <v>68</v>
      </c>
      <c r="B485" s="257" t="e">
        <f>VLOOKUP(B481,_TAB1,10,FALSE)</f>
        <v>#REF!</v>
      </c>
      <c r="C485" s="258"/>
      <c r="D485" s="39" t="s">
        <v>68</v>
      </c>
      <c r="E485" s="257" t="e">
        <f>VLOOKUP(E481,_TAB1,10,FALSE)</f>
        <v>#N/A</v>
      </c>
      <c r="F485" s="258"/>
      <c r="G485" s="39" t="s">
        <v>68</v>
      </c>
      <c r="H485" s="257" t="e">
        <f>VLOOKUP(H481,_TAB1,10,FALSE)</f>
        <v>#N/A</v>
      </c>
      <c r="I485" s="258"/>
      <c r="J485" s="39" t="s">
        <v>68</v>
      </c>
      <c r="K485" s="257" t="e">
        <f>VLOOKUP(K481,_TAB1,10,FALSE)</f>
        <v>#N/A</v>
      </c>
      <c r="L485" s="258"/>
    </row>
    <row r="486" spans="1:12" x14ac:dyDescent="0.25">
      <c r="A486" s="39" t="s">
        <v>57</v>
      </c>
      <c r="B486" s="257" t="e">
        <f>VLOOKUP(B481,_TAB1,13,FALSE)</f>
        <v>#REF!</v>
      </c>
      <c r="C486" s="258"/>
      <c r="D486" s="39" t="s">
        <v>57</v>
      </c>
      <c r="E486" s="257" t="e">
        <f>VLOOKUP(E481,_TAB1,13,FALSE)</f>
        <v>#N/A</v>
      </c>
      <c r="F486" s="258"/>
      <c r="G486" s="39" t="s">
        <v>57</v>
      </c>
      <c r="H486" s="257" t="e">
        <f>VLOOKUP(H481,_TAB1,13,FALSE)</f>
        <v>#N/A</v>
      </c>
      <c r="I486" s="258"/>
      <c r="J486" s="39" t="s">
        <v>57</v>
      </c>
      <c r="K486" s="257" t="e">
        <f>VLOOKUP(K481,_TAB1,13,FALSE)</f>
        <v>#N/A</v>
      </c>
      <c r="L486" s="258"/>
    </row>
    <row r="487" spans="1:12" x14ac:dyDescent="0.25">
      <c r="A487" s="34" t="s">
        <v>179</v>
      </c>
      <c r="B487" s="264">
        <f>Séries!I452</f>
        <v>0</v>
      </c>
      <c r="C487" s="265"/>
      <c r="D487" s="34" t="s">
        <v>179</v>
      </c>
      <c r="E487" s="264">
        <f>Séries!L445</f>
        <v>0</v>
      </c>
      <c r="F487" s="265"/>
      <c r="G487" s="34" t="s">
        <v>179</v>
      </c>
      <c r="H487" s="264">
        <f>Séries!O445</f>
        <v>0</v>
      </c>
      <c r="I487" s="265"/>
      <c r="J487" s="34" t="s">
        <v>179</v>
      </c>
      <c r="K487" s="264">
        <f>Séries!R445</f>
        <v>0</v>
      </c>
      <c r="L487" s="265"/>
    </row>
    <row r="488" spans="1:12" x14ac:dyDescent="0.25">
      <c r="A488" s="40" t="s">
        <v>60</v>
      </c>
      <c r="C488" s="35"/>
      <c r="D488" s="40" t="s">
        <v>60</v>
      </c>
      <c r="F488" s="35"/>
      <c r="G488" s="40" t="s">
        <v>60</v>
      </c>
      <c r="I488" s="35"/>
      <c r="J488" s="40" t="s">
        <v>60</v>
      </c>
      <c r="L488" s="35"/>
    </row>
    <row r="489" spans="1:12" x14ac:dyDescent="0.25">
      <c r="A489" s="41" t="s">
        <v>61</v>
      </c>
      <c r="B489" s="29" t="s">
        <v>62</v>
      </c>
      <c r="C489" s="42" t="s">
        <v>63</v>
      </c>
      <c r="D489" s="41" t="s">
        <v>61</v>
      </c>
      <c r="E489" s="29" t="s">
        <v>62</v>
      </c>
      <c r="F489" s="42" t="s">
        <v>63</v>
      </c>
      <c r="G489" s="41" t="s">
        <v>61</v>
      </c>
      <c r="H489" s="29" t="s">
        <v>62</v>
      </c>
      <c r="I489" s="42" t="s">
        <v>63</v>
      </c>
      <c r="J489" s="41" t="s">
        <v>61</v>
      </c>
      <c r="K489" s="29" t="s">
        <v>62</v>
      </c>
      <c r="L489" s="42" t="s">
        <v>63</v>
      </c>
    </row>
    <row r="490" spans="1:12" x14ac:dyDescent="0.25">
      <c r="A490" s="43"/>
      <c r="B490" s="7"/>
      <c r="C490" s="44"/>
      <c r="D490" s="43"/>
      <c r="E490" s="7"/>
      <c r="F490" s="44"/>
      <c r="G490" s="43"/>
      <c r="H490" s="7"/>
      <c r="I490" s="44"/>
      <c r="J490" s="43"/>
      <c r="K490" s="7"/>
      <c r="L490" s="44"/>
    </row>
    <row r="491" spans="1:12" x14ac:dyDescent="0.25">
      <c r="A491" s="45"/>
      <c r="B491" s="27"/>
      <c r="C491" s="46"/>
      <c r="D491" s="45"/>
      <c r="E491" s="27"/>
      <c r="F491" s="46"/>
      <c r="G491" s="45"/>
      <c r="H491" s="27"/>
      <c r="I491" s="46"/>
      <c r="J491" s="45"/>
      <c r="K491" s="27"/>
      <c r="L491" s="46"/>
    </row>
    <row r="492" spans="1:12" ht="13.8" thickBot="1" x14ac:dyDescent="0.3">
      <c r="A492" s="47"/>
      <c r="B492" s="48"/>
      <c r="C492" s="49"/>
      <c r="D492" s="47"/>
      <c r="E492" s="48"/>
      <c r="F492" s="49"/>
      <c r="G492" s="47"/>
      <c r="H492" s="48"/>
      <c r="I492" s="49"/>
      <c r="J492" s="47"/>
      <c r="K492" s="48"/>
      <c r="L492" s="49"/>
    </row>
    <row r="493" spans="1:12" ht="13.8" thickBot="1" x14ac:dyDescent="0.3"/>
    <row r="494" spans="1:12" x14ac:dyDescent="0.25">
      <c r="A494" s="31"/>
      <c r="B494" s="32"/>
      <c r="C494" s="33"/>
      <c r="D494" s="31"/>
      <c r="E494" s="32"/>
      <c r="F494" s="33"/>
      <c r="G494" s="31"/>
      <c r="H494" s="32"/>
      <c r="I494" s="33"/>
      <c r="J494" s="31"/>
      <c r="K494" s="32"/>
      <c r="L494" s="33"/>
    </row>
    <row r="495" spans="1:12" x14ac:dyDescent="0.25">
      <c r="A495" s="34"/>
      <c r="B495" s="249" t="str">
        <f>$B$1</f>
        <v xml:space="preserve">       Départemental Natation    49                               Sport Adapté Maine et loire                         Beaupréau, le 4 décembre 2022</v>
      </c>
      <c r="C495" s="250"/>
      <c r="D495" s="34"/>
      <c r="E495" s="249" t="str">
        <f>$B$1</f>
        <v xml:space="preserve">       Départemental Natation    49                               Sport Adapté Maine et loire                         Beaupréau, le 4 décembre 2022</v>
      </c>
      <c r="F495" s="250"/>
      <c r="G495" s="34"/>
      <c r="H495" s="249" t="str">
        <f>$B$1</f>
        <v xml:space="preserve">       Départemental Natation    49                               Sport Adapté Maine et loire                         Beaupréau, le 4 décembre 2022</v>
      </c>
      <c r="I495" s="250"/>
      <c r="J495" s="34"/>
      <c r="K495" s="249" t="str">
        <f>$B$1</f>
        <v xml:space="preserve">       Départemental Natation    49                               Sport Adapté Maine et loire                         Beaupréau, le 4 décembre 2022</v>
      </c>
      <c r="L495" s="250"/>
    </row>
    <row r="496" spans="1:12" x14ac:dyDescent="0.25">
      <c r="A496" s="34"/>
      <c r="B496" s="251"/>
      <c r="C496" s="252"/>
      <c r="D496" s="34"/>
      <c r="E496" s="251"/>
      <c r="F496" s="252"/>
      <c r="G496" s="34"/>
      <c r="H496" s="251"/>
      <c r="I496" s="252"/>
      <c r="J496" s="34"/>
      <c r="K496" s="251"/>
      <c r="L496" s="252"/>
    </row>
    <row r="497" spans="1:12" x14ac:dyDescent="0.25">
      <c r="A497" s="34"/>
      <c r="B497" s="253"/>
      <c r="C497" s="254"/>
      <c r="D497" s="34"/>
      <c r="E497" s="253"/>
      <c r="F497" s="254"/>
      <c r="G497" s="34"/>
      <c r="H497" s="253"/>
      <c r="I497" s="254"/>
      <c r="J497" s="34"/>
      <c r="K497" s="253"/>
      <c r="L497" s="254"/>
    </row>
    <row r="498" spans="1:12" x14ac:dyDescent="0.25">
      <c r="A498" s="34"/>
      <c r="C498" s="35"/>
      <c r="D498" s="34"/>
      <c r="F498" s="35"/>
      <c r="G498" s="34"/>
      <c r="I498" s="35"/>
      <c r="J498" s="34"/>
      <c r="L498" s="35"/>
    </row>
    <row r="499" spans="1:12" x14ac:dyDescent="0.25">
      <c r="A499" s="36" t="s">
        <v>58</v>
      </c>
      <c r="B499" s="37">
        <v>13</v>
      </c>
      <c r="C499" s="35"/>
      <c r="D499" s="36" t="s">
        <v>58</v>
      </c>
      <c r="E499" s="37">
        <v>13</v>
      </c>
      <c r="F499" s="35"/>
      <c r="G499" s="36" t="s">
        <v>58</v>
      </c>
      <c r="H499" s="37">
        <v>13</v>
      </c>
      <c r="I499" s="35"/>
      <c r="J499" s="36" t="s">
        <v>58</v>
      </c>
      <c r="K499" s="37">
        <v>13</v>
      </c>
      <c r="L499" s="35"/>
    </row>
    <row r="500" spans="1:12" x14ac:dyDescent="0.25">
      <c r="A500" s="34"/>
      <c r="B500" s="30" t="s">
        <v>59</v>
      </c>
      <c r="C500" s="38">
        <v>1</v>
      </c>
      <c r="D500" s="34"/>
      <c r="E500" s="30" t="s">
        <v>59</v>
      </c>
      <c r="F500" s="38">
        <v>2</v>
      </c>
      <c r="G500" s="34"/>
      <c r="H500" s="30" t="s">
        <v>59</v>
      </c>
      <c r="I500" s="38">
        <v>3</v>
      </c>
      <c r="J500" s="34"/>
      <c r="K500" s="30" t="s">
        <v>59</v>
      </c>
      <c r="L500" s="38">
        <v>4</v>
      </c>
    </row>
    <row r="501" spans="1:12" x14ac:dyDescent="0.25">
      <c r="A501" s="34"/>
      <c r="C501" s="35"/>
      <c r="D501" s="34"/>
      <c r="F501" s="35"/>
      <c r="G501" s="34"/>
      <c r="I501" s="35"/>
      <c r="J501" s="34"/>
      <c r="L501" s="35"/>
    </row>
    <row r="502" spans="1:12" x14ac:dyDescent="0.25">
      <c r="A502" s="50" t="s">
        <v>67</v>
      </c>
      <c r="B502" s="255">
        <f>Séries!B86</f>
        <v>55</v>
      </c>
      <c r="C502" s="256"/>
      <c r="D502" s="50" t="s">
        <v>67</v>
      </c>
      <c r="E502" s="255">
        <f>Séries!B87</f>
        <v>27</v>
      </c>
      <c r="F502" s="256"/>
      <c r="G502" s="50" t="s">
        <v>67</v>
      </c>
      <c r="H502" s="255">
        <f>Séries!B88</f>
        <v>57</v>
      </c>
      <c r="I502" s="256"/>
      <c r="J502" s="50" t="s">
        <v>67</v>
      </c>
      <c r="K502" s="255">
        <f>Séries!B89</f>
        <v>51</v>
      </c>
      <c r="L502" s="256"/>
    </row>
    <row r="503" spans="1:12" x14ac:dyDescent="0.25">
      <c r="A503" s="39" t="s">
        <v>65</v>
      </c>
      <c r="B503" s="257">
        <f>VLOOKUP(B502,_TAB1,2,FALSE)</f>
        <v>0</v>
      </c>
      <c r="C503" s="258"/>
      <c r="D503" s="39" t="s">
        <v>65</v>
      </c>
      <c r="E503" s="257">
        <f>VLOOKUP(E502,_TAB1,2,FALSE)</f>
        <v>0</v>
      </c>
      <c r="F503" s="258"/>
      <c r="G503" s="39" t="s">
        <v>65</v>
      </c>
      <c r="H503" s="257">
        <f>VLOOKUP(H502,_TAB1,2,FALSE)</f>
        <v>0</v>
      </c>
      <c r="I503" s="258"/>
      <c r="J503" s="39" t="s">
        <v>65</v>
      </c>
      <c r="K503" s="257">
        <f>VLOOKUP(K502,_TAB1,2,FALSE)</f>
        <v>0</v>
      </c>
      <c r="L503" s="258"/>
    </row>
    <row r="504" spans="1:12" x14ac:dyDescent="0.25">
      <c r="A504" s="39" t="s">
        <v>66</v>
      </c>
      <c r="B504" s="257">
        <f>VLOOKUP(B502,_TAB1,3,FALSE)</f>
        <v>0</v>
      </c>
      <c r="C504" s="258"/>
      <c r="D504" s="39" t="s">
        <v>66</v>
      </c>
      <c r="E504" s="257">
        <f>VLOOKUP(E502,_TAB1,3,FALSE)</f>
        <v>0</v>
      </c>
      <c r="F504" s="258"/>
      <c r="G504" s="39" t="s">
        <v>66</v>
      </c>
      <c r="H504" s="257">
        <f>VLOOKUP(H502,_TAB1,3,FALSE)</f>
        <v>0</v>
      </c>
      <c r="I504" s="258"/>
      <c r="J504" s="39" t="s">
        <v>66</v>
      </c>
      <c r="K504" s="257">
        <f>VLOOKUP(K502,_TAB1,3,FALSE)</f>
        <v>0</v>
      </c>
      <c r="L504" s="258"/>
    </row>
    <row r="505" spans="1:12" x14ac:dyDescent="0.25">
      <c r="A505" s="39" t="s">
        <v>64</v>
      </c>
      <c r="B505" s="247">
        <f>VLOOKUP(B502,_TAB1,5,FALSE)</f>
        <v>0</v>
      </c>
      <c r="C505" s="248"/>
      <c r="D505" s="39" t="s">
        <v>64</v>
      </c>
      <c r="E505" s="247">
        <f>VLOOKUP(E502,_TAB1,5,FALSE)</f>
        <v>0</v>
      </c>
      <c r="F505" s="248"/>
      <c r="G505" s="39" t="s">
        <v>64</v>
      </c>
      <c r="H505" s="247">
        <f>VLOOKUP(H502,_TAB1,5,FALSE)</f>
        <v>0</v>
      </c>
      <c r="I505" s="248"/>
      <c r="J505" s="39" t="s">
        <v>64</v>
      </c>
      <c r="K505" s="247">
        <f>VLOOKUP(K502,_TAB1,5,FALSE)</f>
        <v>0</v>
      </c>
      <c r="L505" s="248"/>
    </row>
    <row r="506" spans="1:12" x14ac:dyDescent="0.25">
      <c r="A506" s="39" t="s">
        <v>68</v>
      </c>
      <c r="B506" s="257" t="e">
        <f>VLOOKUP(B502,_TAB1,10,FALSE)</f>
        <v>#REF!</v>
      </c>
      <c r="C506" s="258"/>
      <c r="D506" s="39" t="s">
        <v>68</v>
      </c>
      <c r="E506" s="257" t="e">
        <f>VLOOKUP(E502,_TAB1,10,FALSE)</f>
        <v>#REF!</v>
      </c>
      <c r="F506" s="258"/>
      <c r="G506" s="39" t="s">
        <v>68</v>
      </c>
      <c r="H506" s="257" t="e">
        <f>VLOOKUP(H502,_TAB1,10,FALSE)</f>
        <v>#REF!</v>
      </c>
      <c r="I506" s="258"/>
      <c r="J506" s="39" t="s">
        <v>68</v>
      </c>
      <c r="K506" s="257" t="e">
        <f>VLOOKUP(K502,_TAB1,10,FALSE)</f>
        <v>#REF!</v>
      </c>
      <c r="L506" s="258"/>
    </row>
    <row r="507" spans="1:12" x14ac:dyDescent="0.25">
      <c r="A507" s="39" t="s">
        <v>57</v>
      </c>
      <c r="B507" s="257" t="e">
        <f>VLOOKUP(B502,_TAB1,13,FALSE)</f>
        <v>#REF!</v>
      </c>
      <c r="C507" s="258"/>
      <c r="D507" s="39" t="s">
        <v>57</v>
      </c>
      <c r="E507" s="257" t="e">
        <f>VLOOKUP(E502,_TAB1,13,FALSE)</f>
        <v>#REF!</v>
      </c>
      <c r="F507" s="258"/>
      <c r="G507" s="39" t="s">
        <v>57</v>
      </c>
      <c r="H507" s="257" t="e">
        <f>VLOOKUP(H502,_TAB1,13,FALSE)</f>
        <v>#REF!</v>
      </c>
      <c r="I507" s="258"/>
      <c r="J507" s="39" t="s">
        <v>57</v>
      </c>
      <c r="K507" s="257" t="e">
        <f>VLOOKUP(K502,_TAB1,13,FALSE)</f>
        <v>#REF!</v>
      </c>
      <c r="L507" s="258"/>
    </row>
    <row r="508" spans="1:12" x14ac:dyDescent="0.25">
      <c r="A508" s="34" t="s">
        <v>179</v>
      </c>
      <c r="B508" s="264">
        <f>Séries!I473</f>
        <v>0</v>
      </c>
      <c r="C508" s="265"/>
      <c r="D508" s="34" t="s">
        <v>179</v>
      </c>
      <c r="E508" s="264">
        <f>Séries!L466</f>
        <v>0</v>
      </c>
      <c r="F508" s="265"/>
      <c r="G508" s="34" t="s">
        <v>179</v>
      </c>
      <c r="H508" s="264">
        <f>Séries!O466</f>
        <v>0</v>
      </c>
      <c r="I508" s="265"/>
      <c r="J508" s="34" t="s">
        <v>179</v>
      </c>
      <c r="K508" s="264">
        <f>Séries!R466</f>
        <v>0</v>
      </c>
      <c r="L508" s="265"/>
    </row>
    <row r="509" spans="1:12" x14ac:dyDescent="0.25">
      <c r="A509" s="40" t="s">
        <v>60</v>
      </c>
      <c r="C509" s="35"/>
      <c r="D509" s="40" t="s">
        <v>60</v>
      </c>
      <c r="F509" s="35"/>
      <c r="G509" s="40" t="s">
        <v>60</v>
      </c>
      <c r="I509" s="35"/>
      <c r="J509" s="40" t="s">
        <v>60</v>
      </c>
      <c r="L509" s="35"/>
    </row>
    <row r="510" spans="1:12" x14ac:dyDescent="0.25">
      <c r="A510" s="41" t="s">
        <v>61</v>
      </c>
      <c r="B510" s="29" t="s">
        <v>62</v>
      </c>
      <c r="C510" s="42" t="s">
        <v>63</v>
      </c>
      <c r="D510" s="41" t="s">
        <v>61</v>
      </c>
      <c r="E510" s="29" t="s">
        <v>62</v>
      </c>
      <c r="F510" s="42" t="s">
        <v>63</v>
      </c>
      <c r="G510" s="41" t="s">
        <v>61</v>
      </c>
      <c r="H510" s="29" t="s">
        <v>62</v>
      </c>
      <c r="I510" s="42" t="s">
        <v>63</v>
      </c>
      <c r="J510" s="41" t="s">
        <v>61</v>
      </c>
      <c r="K510" s="29" t="s">
        <v>62</v>
      </c>
      <c r="L510" s="42" t="s">
        <v>63</v>
      </c>
    </row>
    <row r="511" spans="1:12" x14ac:dyDescent="0.25">
      <c r="A511" s="43"/>
      <c r="B511" s="7"/>
      <c r="C511" s="44"/>
      <c r="D511" s="43"/>
      <c r="E511" s="7"/>
      <c r="F511" s="44"/>
      <c r="G511" s="43"/>
      <c r="H511" s="7"/>
      <c r="I511" s="44"/>
      <c r="J511" s="43"/>
      <c r="K511" s="7"/>
      <c r="L511" s="44"/>
    </row>
    <row r="512" spans="1:12" x14ac:dyDescent="0.25">
      <c r="A512" s="45"/>
      <c r="B512" s="27"/>
      <c r="C512" s="46"/>
      <c r="D512" s="45"/>
      <c r="E512" s="27"/>
      <c r="F512" s="46"/>
      <c r="G512" s="45"/>
      <c r="H512" s="27"/>
      <c r="I512" s="46"/>
      <c r="J512" s="45"/>
      <c r="K512" s="27"/>
      <c r="L512" s="46"/>
    </row>
    <row r="513" spans="1:12" ht="13.8" thickBot="1" x14ac:dyDescent="0.3">
      <c r="A513" s="47"/>
      <c r="B513" s="48"/>
      <c r="C513" s="49"/>
      <c r="D513" s="47"/>
      <c r="E513" s="48"/>
      <c r="F513" s="49"/>
      <c r="G513" s="47"/>
      <c r="H513" s="48"/>
      <c r="I513" s="49"/>
      <c r="J513" s="47"/>
      <c r="K513" s="48"/>
      <c r="L513" s="49"/>
    </row>
    <row r="514" spans="1:12" x14ac:dyDescent="0.25">
      <c r="A514" s="31"/>
      <c r="B514" s="32"/>
      <c r="C514" s="33"/>
      <c r="D514" s="31"/>
      <c r="E514" s="32"/>
      <c r="F514" s="33"/>
      <c r="G514" s="31"/>
      <c r="H514" s="32"/>
      <c r="I514" s="33"/>
      <c r="J514" s="31"/>
      <c r="K514" s="32"/>
      <c r="L514" s="33"/>
    </row>
    <row r="515" spans="1:12" x14ac:dyDescent="0.25">
      <c r="A515" s="34"/>
      <c r="B515" s="249" t="str">
        <f>$B$1</f>
        <v xml:space="preserve">       Départemental Natation    49                               Sport Adapté Maine et loire                         Beaupréau, le 4 décembre 2022</v>
      </c>
      <c r="C515" s="250"/>
      <c r="D515" s="34"/>
      <c r="E515" s="249" t="str">
        <f>$B$1</f>
        <v xml:space="preserve">       Départemental Natation    49                               Sport Adapté Maine et loire                         Beaupréau, le 4 décembre 2022</v>
      </c>
      <c r="F515" s="250"/>
      <c r="G515" s="34"/>
      <c r="H515" s="249" t="str">
        <f>$B$1</f>
        <v xml:space="preserve">       Départemental Natation    49                               Sport Adapté Maine et loire                         Beaupréau, le 4 décembre 2022</v>
      </c>
      <c r="I515" s="250"/>
      <c r="J515" s="34"/>
      <c r="K515" s="249" t="str">
        <f>$B$1</f>
        <v xml:space="preserve">       Départemental Natation    49                               Sport Adapté Maine et loire                         Beaupréau, le 4 décembre 2022</v>
      </c>
      <c r="L515" s="250"/>
    </row>
    <row r="516" spans="1:12" x14ac:dyDescent="0.25">
      <c r="A516" s="34"/>
      <c r="B516" s="251"/>
      <c r="C516" s="252"/>
      <c r="D516" s="34"/>
      <c r="E516" s="251"/>
      <c r="F516" s="252"/>
      <c r="G516" s="34"/>
      <c r="H516" s="251"/>
      <c r="I516" s="252"/>
      <c r="J516" s="34"/>
      <c r="K516" s="251"/>
      <c r="L516" s="252"/>
    </row>
    <row r="517" spans="1:12" x14ac:dyDescent="0.25">
      <c r="A517" s="34"/>
      <c r="B517" s="253"/>
      <c r="C517" s="254"/>
      <c r="D517" s="34"/>
      <c r="E517" s="253"/>
      <c r="F517" s="254"/>
      <c r="G517" s="34"/>
      <c r="H517" s="253"/>
      <c r="I517" s="254"/>
      <c r="J517" s="34"/>
      <c r="K517" s="253"/>
      <c r="L517" s="254"/>
    </row>
    <row r="518" spans="1:12" x14ac:dyDescent="0.25">
      <c r="A518" s="34"/>
      <c r="C518" s="35"/>
      <c r="D518" s="34"/>
      <c r="F518" s="35"/>
      <c r="G518" s="34"/>
      <c r="I518" s="35"/>
      <c r="J518" s="34"/>
      <c r="L518" s="35"/>
    </row>
    <row r="519" spans="1:12" x14ac:dyDescent="0.25">
      <c r="A519" s="36" t="s">
        <v>58</v>
      </c>
      <c r="B519" s="37">
        <v>13</v>
      </c>
      <c r="C519" s="35"/>
      <c r="D519" s="36" t="s">
        <v>58</v>
      </c>
      <c r="E519" s="37">
        <v>13</v>
      </c>
      <c r="F519" s="35"/>
      <c r="G519" s="36" t="s">
        <v>58</v>
      </c>
      <c r="H519" s="37">
        <v>13</v>
      </c>
      <c r="I519" s="35"/>
      <c r="J519" s="36" t="s">
        <v>58</v>
      </c>
      <c r="K519" s="37">
        <v>13</v>
      </c>
      <c r="L519" s="35"/>
    </row>
    <row r="520" spans="1:12" x14ac:dyDescent="0.25">
      <c r="A520" s="34"/>
      <c r="B520" s="30" t="s">
        <v>59</v>
      </c>
      <c r="C520" s="38">
        <v>5</v>
      </c>
      <c r="D520" s="34"/>
      <c r="E520" s="30" t="s">
        <v>59</v>
      </c>
      <c r="F520" s="38">
        <v>6</v>
      </c>
      <c r="G520" s="34"/>
      <c r="H520" s="30" t="s">
        <v>59</v>
      </c>
      <c r="I520" s="38">
        <v>7</v>
      </c>
      <c r="J520" s="34"/>
      <c r="K520" s="30" t="s">
        <v>59</v>
      </c>
      <c r="L520" s="38">
        <v>8</v>
      </c>
    </row>
    <row r="521" spans="1:12" x14ac:dyDescent="0.25">
      <c r="A521" s="34"/>
      <c r="C521" s="35"/>
      <c r="D521" s="34"/>
      <c r="F521" s="35"/>
      <c r="G521" s="34"/>
      <c r="I521" s="35"/>
      <c r="J521" s="34"/>
      <c r="L521" s="35"/>
    </row>
    <row r="522" spans="1:12" x14ac:dyDescent="0.25">
      <c r="A522" s="50" t="s">
        <v>67</v>
      </c>
      <c r="B522" s="255">
        <f>Séries!B90</f>
        <v>69</v>
      </c>
      <c r="C522" s="256"/>
      <c r="D522" s="50" t="s">
        <v>67</v>
      </c>
      <c r="E522" s="255">
        <f>Séries!B91</f>
        <v>0</v>
      </c>
      <c r="F522" s="256"/>
      <c r="G522" s="50" t="s">
        <v>67</v>
      </c>
      <c r="H522" s="255"/>
      <c r="I522" s="256"/>
      <c r="J522" s="50" t="s">
        <v>67</v>
      </c>
      <c r="K522" s="255"/>
      <c r="L522" s="256"/>
    </row>
    <row r="523" spans="1:12" x14ac:dyDescent="0.25">
      <c r="A523" s="39" t="s">
        <v>65</v>
      </c>
      <c r="B523" s="257">
        <f>VLOOKUP(B522,_TAB1,2,FALSE)</f>
        <v>0</v>
      </c>
      <c r="C523" s="258"/>
      <c r="D523" s="39" t="s">
        <v>65</v>
      </c>
      <c r="E523" s="257" t="e">
        <f>VLOOKUP(E522,_TAB1,2,FALSE)</f>
        <v>#N/A</v>
      </c>
      <c r="F523" s="258"/>
      <c r="G523" s="39" t="s">
        <v>65</v>
      </c>
      <c r="H523" s="257" t="e">
        <f>VLOOKUP(H522,_TAB1,2,FALSE)</f>
        <v>#N/A</v>
      </c>
      <c r="I523" s="258"/>
      <c r="J523" s="39" t="s">
        <v>65</v>
      </c>
      <c r="K523" s="257" t="e">
        <f>VLOOKUP(K522,_TAB1,2,FALSE)</f>
        <v>#N/A</v>
      </c>
      <c r="L523" s="258"/>
    </row>
    <row r="524" spans="1:12" x14ac:dyDescent="0.25">
      <c r="A524" s="39" t="s">
        <v>66</v>
      </c>
      <c r="B524" s="257">
        <f>VLOOKUP(B522,_TAB1,3,FALSE)</f>
        <v>0</v>
      </c>
      <c r="C524" s="258"/>
      <c r="D524" s="39" t="s">
        <v>66</v>
      </c>
      <c r="E524" s="257" t="e">
        <f>VLOOKUP(E522,_TAB1,3,FALSE)</f>
        <v>#N/A</v>
      </c>
      <c r="F524" s="258"/>
      <c r="G524" s="39" t="s">
        <v>66</v>
      </c>
      <c r="H524" s="257" t="e">
        <f>VLOOKUP(H522,_TAB1,3,FALSE)</f>
        <v>#N/A</v>
      </c>
      <c r="I524" s="258"/>
      <c r="J524" s="39" t="s">
        <v>66</v>
      </c>
      <c r="K524" s="257" t="e">
        <f>VLOOKUP(K522,_TAB1,3,FALSE)</f>
        <v>#N/A</v>
      </c>
      <c r="L524" s="258"/>
    </row>
    <row r="525" spans="1:12" x14ac:dyDescent="0.25">
      <c r="A525" s="39" t="s">
        <v>64</v>
      </c>
      <c r="B525" s="247">
        <f>VLOOKUP(B522,_TAB1,5,FALSE)</f>
        <v>0</v>
      </c>
      <c r="C525" s="248"/>
      <c r="D525" s="39" t="s">
        <v>64</v>
      </c>
      <c r="E525" s="247" t="e">
        <f>VLOOKUP(E522,_TAB1,5,FALSE)</f>
        <v>#N/A</v>
      </c>
      <c r="F525" s="248"/>
      <c r="G525" s="39" t="s">
        <v>64</v>
      </c>
      <c r="H525" s="247" t="e">
        <f>VLOOKUP(H522,_TAB1,5,FALSE)</f>
        <v>#N/A</v>
      </c>
      <c r="I525" s="248"/>
      <c r="J525" s="39" t="s">
        <v>64</v>
      </c>
      <c r="K525" s="247" t="e">
        <f>VLOOKUP(K522,_TAB1,5,FALSE)</f>
        <v>#N/A</v>
      </c>
      <c r="L525" s="248"/>
    </row>
    <row r="526" spans="1:12" x14ac:dyDescent="0.25">
      <c r="A526" s="39" t="s">
        <v>68</v>
      </c>
      <c r="B526" s="257" t="e">
        <f>VLOOKUP(B522,_TAB1,10,FALSE)</f>
        <v>#REF!</v>
      </c>
      <c r="C526" s="258"/>
      <c r="D526" s="39" t="s">
        <v>68</v>
      </c>
      <c r="E526" s="257" t="e">
        <f>VLOOKUP(E522,_TAB1,10,FALSE)</f>
        <v>#N/A</v>
      </c>
      <c r="F526" s="258"/>
      <c r="G526" s="39" t="s">
        <v>68</v>
      </c>
      <c r="H526" s="257" t="e">
        <f>VLOOKUP(H522,_TAB1,10,FALSE)</f>
        <v>#N/A</v>
      </c>
      <c r="I526" s="258"/>
      <c r="J526" s="39" t="s">
        <v>68</v>
      </c>
      <c r="K526" s="257" t="e">
        <f>VLOOKUP(K522,_TAB1,10,FALSE)</f>
        <v>#N/A</v>
      </c>
      <c r="L526" s="258"/>
    </row>
    <row r="527" spans="1:12" x14ac:dyDescent="0.25">
      <c r="A527" s="39" t="s">
        <v>57</v>
      </c>
      <c r="B527" s="257" t="e">
        <f>VLOOKUP(B522,_TAB1,13,FALSE)</f>
        <v>#REF!</v>
      </c>
      <c r="C527" s="258"/>
      <c r="D527" s="39" t="s">
        <v>57</v>
      </c>
      <c r="E527" s="257" t="e">
        <f>VLOOKUP(E522,_TAB1,13,FALSE)</f>
        <v>#N/A</v>
      </c>
      <c r="F527" s="258"/>
      <c r="G527" s="39" t="s">
        <v>57</v>
      </c>
      <c r="H527" s="257" t="e">
        <f>VLOOKUP(H522,_TAB1,13,FALSE)</f>
        <v>#N/A</v>
      </c>
      <c r="I527" s="258"/>
      <c r="J527" s="39" t="s">
        <v>57</v>
      </c>
      <c r="K527" s="257" t="e">
        <f>VLOOKUP(K522,_TAB1,13,FALSE)</f>
        <v>#N/A</v>
      </c>
      <c r="L527" s="258"/>
    </row>
    <row r="528" spans="1:12" x14ac:dyDescent="0.25">
      <c r="A528" s="34" t="s">
        <v>179</v>
      </c>
      <c r="B528" s="264">
        <f>Séries!I493</f>
        <v>0</v>
      </c>
      <c r="C528" s="265"/>
      <c r="D528" s="34" t="s">
        <v>179</v>
      </c>
      <c r="E528" s="264">
        <f>Séries!L486</f>
        <v>0</v>
      </c>
      <c r="F528" s="265"/>
      <c r="G528" s="34" t="s">
        <v>179</v>
      </c>
      <c r="H528" s="264">
        <f>Séries!O486</f>
        <v>0</v>
      </c>
      <c r="I528" s="265"/>
      <c r="J528" s="34" t="s">
        <v>179</v>
      </c>
      <c r="K528" s="264">
        <f>Séries!R486</f>
        <v>0</v>
      </c>
      <c r="L528" s="265"/>
    </row>
    <row r="529" spans="1:12" x14ac:dyDescent="0.25">
      <c r="A529" s="40" t="s">
        <v>60</v>
      </c>
      <c r="C529" s="35"/>
      <c r="D529" s="40" t="s">
        <v>60</v>
      </c>
      <c r="F529" s="35"/>
      <c r="G529" s="40" t="s">
        <v>60</v>
      </c>
      <c r="I529" s="35"/>
      <c r="J529" s="40" t="s">
        <v>60</v>
      </c>
      <c r="L529" s="35"/>
    </row>
    <row r="530" spans="1:12" x14ac:dyDescent="0.25">
      <c r="A530" s="41" t="s">
        <v>61</v>
      </c>
      <c r="B530" s="29" t="s">
        <v>62</v>
      </c>
      <c r="C530" s="42" t="s">
        <v>63</v>
      </c>
      <c r="D530" s="41" t="s">
        <v>61</v>
      </c>
      <c r="E530" s="29" t="s">
        <v>62</v>
      </c>
      <c r="F530" s="42" t="s">
        <v>63</v>
      </c>
      <c r="G530" s="41" t="s">
        <v>61</v>
      </c>
      <c r="H530" s="29" t="s">
        <v>62</v>
      </c>
      <c r="I530" s="42" t="s">
        <v>63</v>
      </c>
      <c r="J530" s="41" t="s">
        <v>61</v>
      </c>
      <c r="K530" s="29" t="s">
        <v>62</v>
      </c>
      <c r="L530" s="42" t="s">
        <v>63</v>
      </c>
    </row>
    <row r="531" spans="1:12" x14ac:dyDescent="0.25">
      <c r="A531" s="43"/>
      <c r="B531" s="7"/>
      <c r="C531" s="44"/>
      <c r="D531" s="43"/>
      <c r="E531" s="7"/>
      <c r="F531" s="44"/>
      <c r="G531" s="43"/>
      <c r="H531" s="7"/>
      <c r="I531" s="44"/>
      <c r="J531" s="43"/>
      <c r="K531" s="7"/>
      <c r="L531" s="44"/>
    </row>
    <row r="532" spans="1:12" x14ac:dyDescent="0.25">
      <c r="A532" s="45"/>
      <c r="B532" s="27"/>
      <c r="C532" s="46"/>
      <c r="D532" s="45"/>
      <c r="E532" s="27"/>
      <c r="F532" s="46"/>
      <c r="G532" s="45"/>
      <c r="H532" s="27"/>
      <c r="I532" s="46"/>
      <c r="J532" s="45"/>
      <c r="K532" s="27"/>
      <c r="L532" s="46"/>
    </row>
    <row r="533" spans="1:12" ht="13.8" thickBot="1" x14ac:dyDescent="0.3">
      <c r="A533" s="47"/>
      <c r="B533" s="48"/>
      <c r="C533" s="49"/>
      <c r="D533" s="47"/>
      <c r="E533" s="48"/>
      <c r="F533" s="49"/>
      <c r="G533" s="47"/>
      <c r="H533" s="48"/>
      <c r="I533" s="49"/>
      <c r="J533" s="47"/>
      <c r="K533" s="48"/>
      <c r="L533" s="49"/>
    </row>
    <row r="534" spans="1:12" ht="13.8" thickBot="1" x14ac:dyDescent="0.3"/>
    <row r="535" spans="1:12" x14ac:dyDescent="0.25">
      <c r="A535" s="31"/>
      <c r="B535" s="32"/>
      <c r="C535" s="33"/>
      <c r="D535" s="31"/>
      <c r="E535" s="32"/>
      <c r="F535" s="33"/>
      <c r="G535" s="31"/>
      <c r="H535" s="32"/>
      <c r="I535" s="33"/>
      <c r="J535" s="31"/>
      <c r="K535" s="32"/>
      <c r="L535" s="33"/>
    </row>
    <row r="536" spans="1:12" x14ac:dyDescent="0.25">
      <c r="A536" s="34"/>
      <c r="B536" s="249" t="str">
        <f>$B$1</f>
        <v xml:space="preserve">       Départemental Natation    49                               Sport Adapté Maine et loire                         Beaupréau, le 4 décembre 2022</v>
      </c>
      <c r="C536" s="250"/>
      <c r="D536" s="34"/>
      <c r="E536" s="249" t="str">
        <f>$B$1</f>
        <v xml:space="preserve">       Départemental Natation    49                               Sport Adapté Maine et loire                         Beaupréau, le 4 décembre 2022</v>
      </c>
      <c r="F536" s="250"/>
      <c r="G536" s="34"/>
      <c r="H536" s="249" t="str">
        <f>$B$1</f>
        <v xml:space="preserve">       Départemental Natation    49                               Sport Adapté Maine et loire                         Beaupréau, le 4 décembre 2022</v>
      </c>
      <c r="I536" s="250"/>
      <c r="J536" s="34"/>
      <c r="K536" s="249" t="str">
        <f>$B$1</f>
        <v xml:space="preserve">       Départemental Natation    49                               Sport Adapté Maine et loire                         Beaupréau, le 4 décembre 2022</v>
      </c>
      <c r="L536" s="250"/>
    </row>
    <row r="537" spans="1:12" x14ac:dyDescent="0.25">
      <c r="A537" s="34"/>
      <c r="B537" s="251"/>
      <c r="C537" s="252"/>
      <c r="D537" s="34"/>
      <c r="E537" s="251"/>
      <c r="F537" s="252"/>
      <c r="G537" s="34"/>
      <c r="H537" s="251"/>
      <c r="I537" s="252"/>
      <c r="J537" s="34"/>
      <c r="K537" s="251"/>
      <c r="L537" s="252"/>
    </row>
    <row r="538" spans="1:12" x14ac:dyDescent="0.25">
      <c r="A538" s="34"/>
      <c r="B538" s="253"/>
      <c r="C538" s="254"/>
      <c r="D538" s="34"/>
      <c r="E538" s="253"/>
      <c r="F538" s="254"/>
      <c r="G538" s="34"/>
      <c r="H538" s="253"/>
      <c r="I538" s="254"/>
      <c r="J538" s="34"/>
      <c r="K538" s="253"/>
      <c r="L538" s="254"/>
    </row>
    <row r="539" spans="1:12" x14ac:dyDescent="0.25">
      <c r="A539" s="34"/>
      <c r="C539" s="35"/>
      <c r="D539" s="34"/>
      <c r="F539" s="35"/>
      <c r="G539" s="34"/>
      <c r="I539" s="35"/>
      <c r="J539" s="34"/>
      <c r="L539" s="35"/>
    </row>
    <row r="540" spans="1:12" x14ac:dyDescent="0.25">
      <c r="A540" s="36" t="s">
        <v>58</v>
      </c>
      <c r="B540" s="37">
        <v>14</v>
      </c>
      <c r="C540" s="35"/>
      <c r="D540" s="36" t="s">
        <v>58</v>
      </c>
      <c r="E540" s="37">
        <v>14</v>
      </c>
      <c r="F540" s="35"/>
      <c r="G540" s="36" t="s">
        <v>58</v>
      </c>
      <c r="H540" s="37">
        <v>14</v>
      </c>
      <c r="I540" s="35"/>
      <c r="J540" s="36" t="s">
        <v>58</v>
      </c>
      <c r="K540" s="37">
        <v>14</v>
      </c>
      <c r="L540" s="35"/>
    </row>
    <row r="541" spans="1:12" x14ac:dyDescent="0.25">
      <c r="A541" s="34"/>
      <c r="B541" s="30" t="s">
        <v>59</v>
      </c>
      <c r="C541" s="38">
        <v>1</v>
      </c>
      <c r="D541" s="34"/>
      <c r="E541" s="30" t="s">
        <v>59</v>
      </c>
      <c r="F541" s="38">
        <v>2</v>
      </c>
      <c r="G541" s="34"/>
      <c r="H541" s="30" t="s">
        <v>59</v>
      </c>
      <c r="I541" s="38">
        <v>3</v>
      </c>
      <c r="J541" s="34"/>
      <c r="K541" s="30" t="s">
        <v>59</v>
      </c>
      <c r="L541" s="38">
        <v>4</v>
      </c>
    </row>
    <row r="542" spans="1:12" x14ac:dyDescent="0.25">
      <c r="A542" s="34"/>
      <c r="C542" s="35"/>
      <c r="D542" s="34"/>
      <c r="F542" s="35"/>
      <c r="G542" s="34"/>
      <c r="I542" s="35"/>
      <c r="J542" s="34"/>
      <c r="L542" s="35"/>
    </row>
    <row r="543" spans="1:12" x14ac:dyDescent="0.25">
      <c r="A543" s="50" t="s">
        <v>67</v>
      </c>
      <c r="B543" s="255">
        <f>Séries!B93</f>
        <v>36</v>
      </c>
      <c r="C543" s="256"/>
      <c r="D543" s="50" t="s">
        <v>67</v>
      </c>
      <c r="E543" s="255">
        <f>Séries!B94</f>
        <v>40</v>
      </c>
      <c r="F543" s="256"/>
      <c r="G543" s="50" t="s">
        <v>67</v>
      </c>
      <c r="H543" s="255">
        <f>Séries!B102</f>
        <v>0</v>
      </c>
      <c r="I543" s="256"/>
      <c r="J543" s="50" t="s">
        <v>67</v>
      </c>
      <c r="K543" s="255">
        <f>Séries!B96</f>
        <v>81</v>
      </c>
      <c r="L543" s="256"/>
    </row>
    <row r="544" spans="1:12" x14ac:dyDescent="0.25">
      <c r="A544" s="39" t="s">
        <v>65</v>
      </c>
      <c r="B544" s="257">
        <f>VLOOKUP(B543,_TAB1,2,FALSE)</f>
        <v>0</v>
      </c>
      <c r="C544" s="258"/>
      <c r="D544" s="39" t="s">
        <v>65</v>
      </c>
      <c r="E544" s="257">
        <f>VLOOKUP(E543,_TAB1,2,FALSE)</f>
        <v>0</v>
      </c>
      <c r="F544" s="258"/>
      <c r="G544" s="39" t="s">
        <v>65</v>
      </c>
      <c r="H544" s="257" t="e">
        <f>VLOOKUP(H543,_TAB1,2,FALSE)</f>
        <v>#N/A</v>
      </c>
      <c r="I544" s="258"/>
      <c r="J544" s="39" t="s">
        <v>65</v>
      </c>
      <c r="K544" s="257">
        <f>VLOOKUP(K543,_TAB1,2,FALSE)</f>
        <v>0</v>
      </c>
      <c r="L544" s="258"/>
    </row>
    <row r="545" spans="1:12" x14ac:dyDescent="0.25">
      <c r="A545" s="39" t="s">
        <v>66</v>
      </c>
      <c r="B545" s="257">
        <f>VLOOKUP(B543,_TAB1,3,FALSE)</f>
        <v>0</v>
      </c>
      <c r="C545" s="258"/>
      <c r="D545" s="39" t="s">
        <v>66</v>
      </c>
      <c r="E545" s="257">
        <f>VLOOKUP(E543,_TAB1,3,FALSE)</f>
        <v>0</v>
      </c>
      <c r="F545" s="258"/>
      <c r="G545" s="39" t="s">
        <v>66</v>
      </c>
      <c r="H545" s="257" t="e">
        <f>VLOOKUP(H543,_TAB1,3,FALSE)</f>
        <v>#N/A</v>
      </c>
      <c r="I545" s="258"/>
      <c r="J545" s="39" t="s">
        <v>66</v>
      </c>
      <c r="K545" s="257">
        <f>VLOOKUP(K543,_TAB1,3,FALSE)</f>
        <v>0</v>
      </c>
      <c r="L545" s="258"/>
    </row>
    <row r="546" spans="1:12" x14ac:dyDescent="0.25">
      <c r="A546" s="39" t="s">
        <v>64</v>
      </c>
      <c r="B546" s="247">
        <f>VLOOKUP(B543,_TAB1,5,FALSE)</f>
        <v>0</v>
      </c>
      <c r="C546" s="248"/>
      <c r="D546" s="39" t="s">
        <v>64</v>
      </c>
      <c r="E546" s="247">
        <f>VLOOKUP(E543,_TAB1,5,FALSE)</f>
        <v>0</v>
      </c>
      <c r="F546" s="248"/>
      <c r="G546" s="39" t="s">
        <v>64</v>
      </c>
      <c r="H546" s="247" t="e">
        <f>VLOOKUP(H543,_TAB1,5,FALSE)</f>
        <v>#N/A</v>
      </c>
      <c r="I546" s="248"/>
      <c r="J546" s="39" t="s">
        <v>64</v>
      </c>
      <c r="K546" s="247">
        <f>VLOOKUP(K543,_TAB1,5,FALSE)</f>
        <v>0</v>
      </c>
      <c r="L546" s="248"/>
    </row>
    <row r="547" spans="1:12" x14ac:dyDescent="0.25">
      <c r="A547" s="39" t="s">
        <v>68</v>
      </c>
      <c r="B547" s="257" t="e">
        <f>VLOOKUP(B543,_TAB1,10,FALSE)</f>
        <v>#REF!</v>
      </c>
      <c r="C547" s="258"/>
      <c r="D547" s="39" t="s">
        <v>68</v>
      </c>
      <c r="E547" s="257" t="e">
        <f>VLOOKUP(E543,_TAB1,10,FALSE)</f>
        <v>#REF!</v>
      </c>
      <c r="F547" s="258"/>
      <c r="G547" s="39" t="s">
        <v>68</v>
      </c>
      <c r="H547" s="257" t="e">
        <f>VLOOKUP(H543,_TAB1,10,FALSE)</f>
        <v>#N/A</v>
      </c>
      <c r="I547" s="258"/>
      <c r="J547" s="39" t="s">
        <v>68</v>
      </c>
      <c r="K547" s="257" t="e">
        <f>VLOOKUP(K543,_TAB1,10,FALSE)</f>
        <v>#REF!</v>
      </c>
      <c r="L547" s="258"/>
    </row>
    <row r="548" spans="1:12" x14ac:dyDescent="0.25">
      <c r="A548" s="39" t="s">
        <v>57</v>
      </c>
      <c r="B548" s="257" t="e">
        <f>VLOOKUP(B543,_TAB1,13,FALSE)</f>
        <v>#REF!</v>
      </c>
      <c r="C548" s="258"/>
      <c r="D548" s="39" t="s">
        <v>57</v>
      </c>
      <c r="E548" s="257" t="e">
        <f>VLOOKUP(E543,_TAB1,13,FALSE)</f>
        <v>#REF!</v>
      </c>
      <c r="F548" s="258"/>
      <c r="G548" s="39" t="s">
        <v>57</v>
      </c>
      <c r="H548" s="257" t="e">
        <f>VLOOKUP(H543,_TAB1,13,FALSE)</f>
        <v>#N/A</v>
      </c>
      <c r="I548" s="258"/>
      <c r="J548" s="39" t="s">
        <v>57</v>
      </c>
      <c r="K548" s="257" t="e">
        <f>VLOOKUP(K543,_TAB1,13,FALSE)</f>
        <v>#REF!</v>
      </c>
      <c r="L548" s="258"/>
    </row>
    <row r="549" spans="1:12" x14ac:dyDescent="0.25">
      <c r="A549" s="34"/>
      <c r="C549" s="35"/>
      <c r="D549" s="34"/>
      <c r="F549" s="35"/>
      <c r="G549" s="34"/>
      <c r="I549" s="35"/>
      <c r="J549" s="34"/>
      <c r="L549" s="35"/>
    </row>
    <row r="550" spans="1:12" x14ac:dyDescent="0.25">
      <c r="A550" s="40" t="s">
        <v>60</v>
      </c>
      <c r="C550" s="35"/>
      <c r="D550" s="40" t="s">
        <v>60</v>
      </c>
      <c r="F550" s="35"/>
      <c r="G550" s="40" t="s">
        <v>60</v>
      </c>
      <c r="I550" s="35"/>
      <c r="J550" s="40" t="s">
        <v>60</v>
      </c>
      <c r="L550" s="35"/>
    </row>
    <row r="551" spans="1:12" x14ac:dyDescent="0.25">
      <c r="A551" s="41" t="s">
        <v>61</v>
      </c>
      <c r="B551" s="29" t="s">
        <v>62</v>
      </c>
      <c r="C551" s="42" t="s">
        <v>63</v>
      </c>
      <c r="D551" s="41" t="s">
        <v>61</v>
      </c>
      <c r="E551" s="29" t="s">
        <v>62</v>
      </c>
      <c r="F551" s="42" t="s">
        <v>63</v>
      </c>
      <c r="G551" s="41" t="s">
        <v>61</v>
      </c>
      <c r="H551" s="29" t="s">
        <v>62</v>
      </c>
      <c r="I551" s="42" t="s">
        <v>63</v>
      </c>
      <c r="J551" s="41" t="s">
        <v>61</v>
      </c>
      <c r="K551" s="29" t="s">
        <v>62</v>
      </c>
      <c r="L551" s="42" t="s">
        <v>63</v>
      </c>
    </row>
    <row r="552" spans="1:12" x14ac:dyDescent="0.25">
      <c r="A552" s="43"/>
      <c r="B552" s="7"/>
      <c r="C552" s="44"/>
      <c r="D552" s="43"/>
      <c r="E552" s="7"/>
      <c r="F552" s="44"/>
      <c r="G552" s="43"/>
      <c r="H552" s="7"/>
      <c r="I552" s="44"/>
      <c r="J552" s="43"/>
      <c r="K552" s="7"/>
      <c r="L552" s="44"/>
    </row>
    <row r="553" spans="1:12" x14ac:dyDescent="0.25">
      <c r="A553" s="45"/>
      <c r="B553" s="27"/>
      <c r="C553" s="46"/>
      <c r="D553" s="45"/>
      <c r="E553" s="27"/>
      <c r="F553" s="46"/>
      <c r="G553" s="45"/>
      <c r="H553" s="27"/>
      <c r="I553" s="46"/>
      <c r="J553" s="45"/>
      <c r="K553" s="27"/>
      <c r="L553" s="46"/>
    </row>
    <row r="554" spans="1:12" ht="13.8" thickBot="1" x14ac:dyDescent="0.3">
      <c r="A554" s="47"/>
      <c r="B554" s="48"/>
      <c r="C554" s="49"/>
      <c r="D554" s="47"/>
      <c r="E554" s="48"/>
      <c r="F554" s="49"/>
      <c r="G554" s="47"/>
      <c r="H554" s="48"/>
      <c r="I554" s="49"/>
      <c r="J554" s="47"/>
      <c r="K554" s="48"/>
      <c r="L554" s="49"/>
    </row>
    <row r="555" spans="1:12" x14ac:dyDescent="0.25">
      <c r="A555" s="31"/>
      <c r="B555" s="32"/>
      <c r="C555" s="33"/>
      <c r="D555" s="31"/>
      <c r="E555" s="32"/>
      <c r="F555" s="33"/>
      <c r="G555" s="31"/>
      <c r="H555" s="32"/>
      <c r="I555" s="33"/>
      <c r="J555" s="31"/>
      <c r="K555" s="32"/>
      <c r="L555" s="33"/>
    </row>
    <row r="556" spans="1:12" x14ac:dyDescent="0.25">
      <c r="A556" s="34"/>
      <c r="B556" s="249" t="str">
        <f>$B$1</f>
        <v xml:space="preserve">       Départemental Natation    49                               Sport Adapté Maine et loire                         Beaupréau, le 4 décembre 2022</v>
      </c>
      <c r="C556" s="250"/>
      <c r="D556" s="34"/>
      <c r="E556" s="249" t="str">
        <f>$B$1</f>
        <v xml:space="preserve">       Départemental Natation    49                               Sport Adapté Maine et loire                         Beaupréau, le 4 décembre 2022</v>
      </c>
      <c r="F556" s="250"/>
      <c r="G556" s="34"/>
      <c r="H556" s="249" t="str">
        <f>$B$1</f>
        <v xml:space="preserve">       Départemental Natation    49                               Sport Adapté Maine et loire                         Beaupréau, le 4 décembre 2022</v>
      </c>
      <c r="I556" s="250"/>
      <c r="J556" s="34"/>
      <c r="K556" s="249" t="str">
        <f>$B$1</f>
        <v xml:space="preserve">       Départemental Natation    49                               Sport Adapté Maine et loire                         Beaupréau, le 4 décembre 2022</v>
      </c>
      <c r="L556" s="250"/>
    </row>
    <row r="557" spans="1:12" x14ac:dyDescent="0.25">
      <c r="A557" s="34"/>
      <c r="B557" s="251"/>
      <c r="C557" s="252"/>
      <c r="D557" s="34"/>
      <c r="E557" s="251"/>
      <c r="F557" s="252"/>
      <c r="G557" s="34"/>
      <c r="H557" s="251"/>
      <c r="I557" s="252"/>
      <c r="J557" s="34"/>
      <c r="K557" s="251"/>
      <c r="L557" s="252"/>
    </row>
    <row r="558" spans="1:12" x14ac:dyDescent="0.25">
      <c r="A558" s="34"/>
      <c r="B558" s="253"/>
      <c r="C558" s="254"/>
      <c r="D558" s="34"/>
      <c r="E558" s="253"/>
      <c r="F558" s="254"/>
      <c r="G558" s="34"/>
      <c r="H558" s="253"/>
      <c r="I558" s="254"/>
      <c r="J558" s="34"/>
      <c r="K558" s="253"/>
      <c r="L558" s="254"/>
    </row>
    <row r="559" spans="1:12" x14ac:dyDescent="0.25">
      <c r="A559" s="34"/>
      <c r="C559" s="35"/>
      <c r="D559" s="34"/>
      <c r="F559" s="35"/>
      <c r="G559" s="34"/>
      <c r="I559" s="35"/>
      <c r="J559" s="34"/>
      <c r="L559" s="35"/>
    </row>
    <row r="560" spans="1:12" x14ac:dyDescent="0.25">
      <c r="A560" s="36" t="s">
        <v>58</v>
      </c>
      <c r="B560" s="37">
        <v>14</v>
      </c>
      <c r="C560" s="35"/>
      <c r="D560" s="36" t="s">
        <v>58</v>
      </c>
      <c r="E560" s="37">
        <v>14</v>
      </c>
      <c r="F560" s="35"/>
      <c r="G560" s="36" t="s">
        <v>58</v>
      </c>
      <c r="H560" s="37">
        <v>14</v>
      </c>
      <c r="I560" s="35"/>
      <c r="J560" s="36" t="s">
        <v>58</v>
      </c>
      <c r="K560" s="37">
        <v>14</v>
      </c>
      <c r="L560" s="35"/>
    </row>
    <row r="561" spans="1:12" x14ac:dyDescent="0.25">
      <c r="A561" s="34"/>
      <c r="B561" s="30" t="s">
        <v>59</v>
      </c>
      <c r="C561" s="38">
        <v>5</v>
      </c>
      <c r="D561" s="34"/>
      <c r="E561" s="30" t="s">
        <v>59</v>
      </c>
      <c r="F561" s="38">
        <v>6</v>
      </c>
      <c r="G561" s="34"/>
      <c r="H561" s="30" t="s">
        <v>59</v>
      </c>
      <c r="I561" s="38">
        <v>7</v>
      </c>
      <c r="J561" s="34"/>
      <c r="K561" s="30" t="s">
        <v>59</v>
      </c>
      <c r="L561" s="38">
        <v>8</v>
      </c>
    </row>
    <row r="562" spans="1:12" x14ac:dyDescent="0.25">
      <c r="A562" s="34"/>
      <c r="C562" s="35"/>
      <c r="D562" s="34"/>
      <c r="F562" s="35"/>
      <c r="G562" s="34"/>
      <c r="I562" s="35"/>
      <c r="J562" s="34"/>
      <c r="L562" s="35"/>
    </row>
    <row r="563" spans="1:12" x14ac:dyDescent="0.25">
      <c r="A563" s="50" t="s">
        <v>67</v>
      </c>
      <c r="B563" s="255">
        <f>Séries!B97</f>
        <v>0</v>
      </c>
      <c r="C563" s="256"/>
      <c r="D563" s="50" t="s">
        <v>67</v>
      </c>
      <c r="E563" s="255">
        <f>Séries!B98</f>
        <v>0</v>
      </c>
      <c r="F563" s="256"/>
      <c r="G563" s="50" t="s">
        <v>67</v>
      </c>
      <c r="H563" s="255"/>
      <c r="I563" s="256"/>
      <c r="J563" s="50" t="s">
        <v>67</v>
      </c>
      <c r="K563" s="255"/>
      <c r="L563" s="256"/>
    </row>
    <row r="564" spans="1:12" x14ac:dyDescent="0.25">
      <c r="A564" s="39" t="s">
        <v>65</v>
      </c>
      <c r="B564" s="257" t="e">
        <f>VLOOKUP(B563,_TAB1,2,FALSE)</f>
        <v>#N/A</v>
      </c>
      <c r="C564" s="258"/>
      <c r="D564" s="39" t="s">
        <v>65</v>
      </c>
      <c r="E564" s="257" t="e">
        <f>VLOOKUP(E563,_TAB1,2,FALSE)</f>
        <v>#N/A</v>
      </c>
      <c r="F564" s="258"/>
      <c r="G564" s="39" t="s">
        <v>65</v>
      </c>
      <c r="H564" s="257" t="e">
        <f>VLOOKUP(H563,_TAB1,2,FALSE)</f>
        <v>#N/A</v>
      </c>
      <c r="I564" s="258"/>
      <c r="J564" s="39" t="s">
        <v>65</v>
      </c>
      <c r="K564" s="257" t="e">
        <f>VLOOKUP(K563,_TAB1,2,FALSE)</f>
        <v>#N/A</v>
      </c>
      <c r="L564" s="258"/>
    </row>
    <row r="565" spans="1:12" x14ac:dyDescent="0.25">
      <c r="A565" s="39" t="s">
        <v>66</v>
      </c>
      <c r="B565" s="257" t="e">
        <f>VLOOKUP(B563,_TAB1,3,FALSE)</f>
        <v>#N/A</v>
      </c>
      <c r="C565" s="258"/>
      <c r="D565" s="39" t="s">
        <v>66</v>
      </c>
      <c r="E565" s="257" t="e">
        <f>VLOOKUP(E563,_TAB1,3,FALSE)</f>
        <v>#N/A</v>
      </c>
      <c r="F565" s="258"/>
      <c r="G565" s="39" t="s">
        <v>66</v>
      </c>
      <c r="H565" s="257" t="e">
        <f>VLOOKUP(H563,_TAB1,3,FALSE)</f>
        <v>#N/A</v>
      </c>
      <c r="I565" s="258"/>
      <c r="J565" s="39" t="s">
        <v>66</v>
      </c>
      <c r="K565" s="257" t="e">
        <f>VLOOKUP(K563,_TAB1,3,FALSE)</f>
        <v>#N/A</v>
      </c>
      <c r="L565" s="258"/>
    </row>
    <row r="566" spans="1:12" x14ac:dyDescent="0.25">
      <c r="A566" s="39" t="s">
        <v>64</v>
      </c>
      <c r="B566" s="247" t="e">
        <f>VLOOKUP(B563,_TAB1,5,FALSE)</f>
        <v>#N/A</v>
      </c>
      <c r="C566" s="248"/>
      <c r="D566" s="39" t="s">
        <v>64</v>
      </c>
      <c r="E566" s="247" t="e">
        <f>VLOOKUP(E563,_TAB1,5,FALSE)</f>
        <v>#N/A</v>
      </c>
      <c r="F566" s="248"/>
      <c r="G566" s="39" t="s">
        <v>64</v>
      </c>
      <c r="H566" s="247" t="e">
        <f>VLOOKUP(H563,_TAB1,5,FALSE)</f>
        <v>#N/A</v>
      </c>
      <c r="I566" s="248"/>
      <c r="J566" s="39" t="s">
        <v>64</v>
      </c>
      <c r="K566" s="247" t="e">
        <f>VLOOKUP(K563,_TAB1,5,FALSE)</f>
        <v>#N/A</v>
      </c>
      <c r="L566" s="248"/>
    </row>
    <row r="567" spans="1:12" x14ac:dyDescent="0.25">
      <c r="A567" s="39" t="s">
        <v>68</v>
      </c>
      <c r="B567" s="257" t="e">
        <f>VLOOKUP(B563,_TAB1,10,FALSE)</f>
        <v>#N/A</v>
      </c>
      <c r="C567" s="258"/>
      <c r="D567" s="39" t="s">
        <v>68</v>
      </c>
      <c r="E567" s="257" t="e">
        <f>VLOOKUP(E563,_TAB1,10,FALSE)</f>
        <v>#N/A</v>
      </c>
      <c r="F567" s="258"/>
      <c r="G567" s="39" t="s">
        <v>68</v>
      </c>
      <c r="H567" s="257" t="e">
        <f>VLOOKUP(H563,_TAB1,10,FALSE)</f>
        <v>#N/A</v>
      </c>
      <c r="I567" s="258"/>
      <c r="J567" s="39" t="s">
        <v>68</v>
      </c>
      <c r="K567" s="257" t="e">
        <f>VLOOKUP(K563,_TAB1,10,FALSE)</f>
        <v>#N/A</v>
      </c>
      <c r="L567" s="258"/>
    </row>
    <row r="568" spans="1:12" x14ac:dyDescent="0.25">
      <c r="A568" s="39" t="s">
        <v>57</v>
      </c>
      <c r="B568" s="257" t="e">
        <f>VLOOKUP(B563,_TAB1,13,FALSE)</f>
        <v>#N/A</v>
      </c>
      <c r="C568" s="258"/>
      <c r="D568" s="39" t="s">
        <v>57</v>
      </c>
      <c r="E568" s="257" t="e">
        <f>VLOOKUP(E563,_TAB1,13,FALSE)</f>
        <v>#N/A</v>
      </c>
      <c r="F568" s="258"/>
      <c r="G568" s="39" t="s">
        <v>57</v>
      </c>
      <c r="H568" s="257" t="e">
        <f>VLOOKUP(H563,_TAB1,13,FALSE)</f>
        <v>#N/A</v>
      </c>
      <c r="I568" s="258"/>
      <c r="J568" s="39" t="s">
        <v>57</v>
      </c>
      <c r="K568" s="257" t="e">
        <f>VLOOKUP(K563,_TAB1,13,FALSE)</f>
        <v>#N/A</v>
      </c>
      <c r="L568" s="258"/>
    </row>
    <row r="569" spans="1:12" x14ac:dyDescent="0.25">
      <c r="A569" s="34"/>
      <c r="C569" s="35"/>
      <c r="D569" s="34"/>
      <c r="F569" s="35"/>
      <c r="G569" s="34"/>
      <c r="I569" s="35"/>
      <c r="J569" s="34"/>
      <c r="L569" s="35"/>
    </row>
    <row r="570" spans="1:12" x14ac:dyDescent="0.25">
      <c r="A570" s="40" t="s">
        <v>60</v>
      </c>
      <c r="C570" s="35"/>
      <c r="D570" s="40" t="s">
        <v>60</v>
      </c>
      <c r="F570" s="35"/>
      <c r="G570" s="40" t="s">
        <v>60</v>
      </c>
      <c r="I570" s="35"/>
      <c r="J570" s="40" t="s">
        <v>60</v>
      </c>
      <c r="L570" s="35"/>
    </row>
    <row r="571" spans="1:12" x14ac:dyDescent="0.25">
      <c r="A571" s="41" t="s">
        <v>61</v>
      </c>
      <c r="B571" s="29" t="s">
        <v>62</v>
      </c>
      <c r="C571" s="42" t="s">
        <v>63</v>
      </c>
      <c r="D571" s="41" t="s">
        <v>61</v>
      </c>
      <c r="E571" s="29" t="s">
        <v>62</v>
      </c>
      <c r="F571" s="42" t="s">
        <v>63</v>
      </c>
      <c r="G571" s="41" t="s">
        <v>61</v>
      </c>
      <c r="H571" s="29" t="s">
        <v>62</v>
      </c>
      <c r="I571" s="42" t="s">
        <v>63</v>
      </c>
      <c r="J571" s="41" t="s">
        <v>61</v>
      </c>
      <c r="K571" s="29" t="s">
        <v>62</v>
      </c>
      <c r="L571" s="42" t="s">
        <v>63</v>
      </c>
    </row>
    <row r="572" spans="1:12" x14ac:dyDescent="0.25">
      <c r="A572" s="43"/>
      <c r="B572" s="7"/>
      <c r="C572" s="44"/>
      <c r="D572" s="43"/>
      <c r="E572" s="7"/>
      <c r="F572" s="44"/>
      <c r="G572" s="43"/>
      <c r="H572" s="7"/>
      <c r="I572" s="44"/>
      <c r="J572" s="43"/>
      <c r="K572" s="7"/>
      <c r="L572" s="44"/>
    </row>
    <row r="573" spans="1:12" x14ac:dyDescent="0.25">
      <c r="A573" s="45"/>
      <c r="B573" s="27"/>
      <c r="C573" s="46"/>
      <c r="D573" s="45"/>
      <c r="E573" s="27"/>
      <c r="F573" s="46"/>
      <c r="G573" s="45"/>
      <c r="H573" s="27"/>
      <c r="I573" s="46"/>
      <c r="J573" s="45"/>
      <c r="K573" s="27"/>
      <c r="L573" s="46"/>
    </row>
    <row r="574" spans="1:12" ht="13.8" thickBot="1" x14ac:dyDescent="0.3">
      <c r="A574" s="47"/>
      <c r="B574" s="48"/>
      <c r="C574" s="49"/>
      <c r="D574" s="47"/>
      <c r="E574" s="48"/>
      <c r="F574" s="49"/>
      <c r="G574" s="47"/>
      <c r="H574" s="48"/>
      <c r="I574" s="49"/>
      <c r="J574" s="47"/>
      <c r="K574" s="48"/>
      <c r="L574" s="49"/>
    </row>
    <row r="575" spans="1:12" ht="13.8" thickBot="1" x14ac:dyDescent="0.3"/>
    <row r="576" spans="1:12" x14ac:dyDescent="0.25">
      <c r="A576" s="31"/>
      <c r="B576" s="32"/>
      <c r="C576" s="33"/>
      <c r="D576" s="31"/>
      <c r="E576" s="32"/>
      <c r="F576" s="33"/>
      <c r="G576" s="31"/>
      <c r="H576" s="32"/>
      <c r="I576" s="33"/>
      <c r="J576" s="31"/>
      <c r="K576" s="32"/>
      <c r="L576" s="33"/>
    </row>
    <row r="577" spans="1:12" x14ac:dyDescent="0.25">
      <c r="A577" s="34"/>
      <c r="B577" s="249" t="str">
        <f>$B$1</f>
        <v xml:space="preserve">       Départemental Natation    49                               Sport Adapté Maine et loire                         Beaupréau, le 4 décembre 2022</v>
      </c>
      <c r="C577" s="250"/>
      <c r="D577" s="34"/>
      <c r="E577" s="249" t="str">
        <f>$B$1</f>
        <v xml:space="preserve">       Départemental Natation    49                               Sport Adapté Maine et loire                         Beaupréau, le 4 décembre 2022</v>
      </c>
      <c r="F577" s="250"/>
      <c r="G577" s="34"/>
      <c r="H577" s="249" t="str">
        <f>$B$1</f>
        <v xml:space="preserve">       Départemental Natation    49                               Sport Adapté Maine et loire                         Beaupréau, le 4 décembre 2022</v>
      </c>
      <c r="I577" s="250"/>
      <c r="J577" s="34"/>
      <c r="K577" s="249" t="str">
        <f>$B$1</f>
        <v xml:space="preserve">       Départemental Natation    49                               Sport Adapté Maine et loire                         Beaupréau, le 4 décembre 2022</v>
      </c>
      <c r="L577" s="250"/>
    </row>
    <row r="578" spans="1:12" x14ac:dyDescent="0.25">
      <c r="A578" s="34"/>
      <c r="B578" s="251"/>
      <c r="C578" s="252"/>
      <c r="D578" s="34"/>
      <c r="E578" s="251"/>
      <c r="F578" s="252"/>
      <c r="G578" s="34"/>
      <c r="H578" s="251"/>
      <c r="I578" s="252"/>
      <c r="J578" s="34"/>
      <c r="K578" s="251"/>
      <c r="L578" s="252"/>
    </row>
    <row r="579" spans="1:12" x14ac:dyDescent="0.25">
      <c r="A579" s="34"/>
      <c r="B579" s="253"/>
      <c r="C579" s="254"/>
      <c r="D579" s="34"/>
      <c r="E579" s="253"/>
      <c r="F579" s="254"/>
      <c r="G579" s="34"/>
      <c r="H579" s="253"/>
      <c r="I579" s="254"/>
      <c r="J579" s="34"/>
      <c r="K579" s="253"/>
      <c r="L579" s="254"/>
    </row>
    <row r="580" spans="1:12" x14ac:dyDescent="0.25">
      <c r="A580" s="34"/>
      <c r="C580" s="35"/>
      <c r="D580" s="34"/>
      <c r="F580" s="35"/>
      <c r="G580" s="34"/>
      <c r="I580" s="35"/>
      <c r="J580" s="34"/>
      <c r="L580" s="35"/>
    </row>
    <row r="581" spans="1:12" x14ac:dyDescent="0.25">
      <c r="A581" s="36" t="s">
        <v>58</v>
      </c>
      <c r="B581" s="37">
        <v>15</v>
      </c>
      <c r="C581" s="35"/>
      <c r="D581" s="36" t="s">
        <v>58</v>
      </c>
      <c r="E581" s="37">
        <v>15</v>
      </c>
      <c r="F581" s="35"/>
      <c r="G581" s="36" t="s">
        <v>58</v>
      </c>
      <c r="H581" s="37">
        <v>15</v>
      </c>
      <c r="I581" s="35"/>
      <c r="J581" s="36" t="s">
        <v>58</v>
      </c>
      <c r="K581" s="37">
        <v>15</v>
      </c>
      <c r="L581" s="35"/>
    </row>
    <row r="582" spans="1:12" x14ac:dyDescent="0.25">
      <c r="A582" s="34"/>
      <c r="B582" s="30" t="s">
        <v>59</v>
      </c>
      <c r="C582" s="38">
        <v>1</v>
      </c>
      <c r="D582" s="34"/>
      <c r="E582" s="30" t="s">
        <v>59</v>
      </c>
      <c r="F582" s="38">
        <v>2</v>
      </c>
      <c r="G582" s="34"/>
      <c r="H582" s="30" t="s">
        <v>59</v>
      </c>
      <c r="I582" s="38">
        <v>3</v>
      </c>
      <c r="J582" s="34"/>
      <c r="K582" s="30" t="s">
        <v>59</v>
      </c>
      <c r="L582" s="38">
        <v>4</v>
      </c>
    </row>
    <row r="583" spans="1:12" x14ac:dyDescent="0.25">
      <c r="A583" s="34"/>
      <c r="C583" s="35"/>
      <c r="D583" s="34"/>
      <c r="F583" s="35"/>
      <c r="G583" s="34"/>
      <c r="I583" s="35"/>
      <c r="J583" s="34"/>
      <c r="L583" s="35"/>
    </row>
    <row r="584" spans="1:12" x14ac:dyDescent="0.25">
      <c r="A584" s="50" t="s">
        <v>67</v>
      </c>
      <c r="B584" s="255">
        <f>Séries!B100</f>
        <v>97</v>
      </c>
      <c r="C584" s="256"/>
      <c r="D584" s="50" t="s">
        <v>67</v>
      </c>
      <c r="E584" s="255">
        <f>Séries!B101</f>
        <v>53</v>
      </c>
      <c r="F584" s="256"/>
      <c r="G584" s="50" t="s">
        <v>67</v>
      </c>
      <c r="H584" s="255">
        <f>Séries!B102</f>
        <v>0</v>
      </c>
      <c r="I584" s="256"/>
      <c r="J584" s="50" t="s">
        <v>67</v>
      </c>
      <c r="K584" s="255">
        <f>Séries!B103</f>
        <v>42</v>
      </c>
      <c r="L584" s="256"/>
    </row>
    <row r="585" spans="1:12" x14ac:dyDescent="0.25">
      <c r="A585" s="39" t="s">
        <v>65</v>
      </c>
      <c r="B585" s="257">
        <f>VLOOKUP(B584,_TAB1,2,FALSE)</f>
        <v>0</v>
      </c>
      <c r="C585" s="258"/>
      <c r="D585" s="39" t="s">
        <v>65</v>
      </c>
      <c r="E585" s="257">
        <f>VLOOKUP(E584,_TAB1,2,FALSE)</f>
        <v>0</v>
      </c>
      <c r="F585" s="258"/>
      <c r="G585" s="39" t="s">
        <v>65</v>
      </c>
      <c r="H585" s="257" t="e">
        <f>VLOOKUP(H584,_TAB1,2,FALSE)</f>
        <v>#N/A</v>
      </c>
      <c r="I585" s="258"/>
      <c r="J585" s="39" t="s">
        <v>65</v>
      </c>
      <c r="K585" s="257">
        <f>VLOOKUP(K584,_TAB1,2,FALSE)</f>
        <v>0</v>
      </c>
      <c r="L585" s="258"/>
    </row>
    <row r="586" spans="1:12" x14ac:dyDescent="0.25">
      <c r="A586" s="39" t="s">
        <v>66</v>
      </c>
      <c r="B586" s="257">
        <f>VLOOKUP(B584,_TAB1,3,FALSE)</f>
        <v>0</v>
      </c>
      <c r="C586" s="258"/>
      <c r="D586" s="39" t="s">
        <v>66</v>
      </c>
      <c r="E586" s="257">
        <f>VLOOKUP(E584,_TAB1,3,FALSE)</f>
        <v>0</v>
      </c>
      <c r="F586" s="258"/>
      <c r="G586" s="39" t="s">
        <v>66</v>
      </c>
      <c r="H586" s="257" t="e">
        <f>VLOOKUP(H584,_TAB1,3,FALSE)</f>
        <v>#N/A</v>
      </c>
      <c r="I586" s="258"/>
      <c r="J586" s="39" t="s">
        <v>66</v>
      </c>
      <c r="K586" s="257">
        <f>VLOOKUP(K584,_TAB1,3,FALSE)</f>
        <v>0</v>
      </c>
      <c r="L586" s="258"/>
    </row>
    <row r="587" spans="1:12" x14ac:dyDescent="0.25">
      <c r="A587" s="39" t="s">
        <v>64</v>
      </c>
      <c r="B587" s="247">
        <f>VLOOKUP(B584,_TAB1,5,FALSE)</f>
        <v>0</v>
      </c>
      <c r="C587" s="248"/>
      <c r="D587" s="39" t="s">
        <v>64</v>
      </c>
      <c r="E587" s="247">
        <f>VLOOKUP(E584,_TAB1,5,FALSE)</f>
        <v>0</v>
      </c>
      <c r="F587" s="248"/>
      <c r="G587" s="39" t="s">
        <v>64</v>
      </c>
      <c r="H587" s="247" t="e">
        <f>VLOOKUP(H584,_TAB1,5,FALSE)</f>
        <v>#N/A</v>
      </c>
      <c r="I587" s="248"/>
      <c r="J587" s="39" t="s">
        <v>64</v>
      </c>
      <c r="K587" s="247">
        <f>VLOOKUP(K584,_TAB1,5,FALSE)</f>
        <v>0</v>
      </c>
      <c r="L587" s="248"/>
    </row>
    <row r="588" spans="1:12" x14ac:dyDescent="0.25">
      <c r="A588" s="39" t="s">
        <v>68</v>
      </c>
      <c r="B588" s="257" t="e">
        <f>VLOOKUP(B584,_TAB1,10,FALSE)</f>
        <v>#REF!</v>
      </c>
      <c r="C588" s="258"/>
      <c r="D588" s="39" t="s">
        <v>68</v>
      </c>
      <c r="E588" s="257" t="e">
        <f>VLOOKUP(E584,_TAB1,10,FALSE)</f>
        <v>#REF!</v>
      </c>
      <c r="F588" s="258"/>
      <c r="G588" s="39" t="s">
        <v>68</v>
      </c>
      <c r="H588" s="257" t="e">
        <f>VLOOKUP(H584,_TAB1,10,FALSE)</f>
        <v>#N/A</v>
      </c>
      <c r="I588" s="258"/>
      <c r="J588" s="39" t="s">
        <v>68</v>
      </c>
      <c r="K588" s="257" t="e">
        <f>VLOOKUP(K584,_TAB1,10,FALSE)</f>
        <v>#REF!</v>
      </c>
      <c r="L588" s="258"/>
    </row>
    <row r="589" spans="1:12" x14ac:dyDescent="0.25">
      <c r="A589" s="39" t="s">
        <v>57</v>
      </c>
      <c r="B589" s="257" t="e">
        <f>VLOOKUP(B584,_TAB1,13,FALSE)</f>
        <v>#REF!</v>
      </c>
      <c r="C589" s="258"/>
      <c r="D589" s="39" t="s">
        <v>57</v>
      </c>
      <c r="E589" s="257" t="e">
        <f>VLOOKUP(E584,_TAB1,13,FALSE)</f>
        <v>#REF!</v>
      </c>
      <c r="F589" s="258"/>
      <c r="G589" s="39" t="s">
        <v>57</v>
      </c>
      <c r="H589" s="257" t="e">
        <f>VLOOKUP(H584,_TAB1,13,FALSE)</f>
        <v>#N/A</v>
      </c>
      <c r="I589" s="258"/>
      <c r="J589" s="39" t="s">
        <v>57</v>
      </c>
      <c r="K589" s="257" t="e">
        <f>VLOOKUP(K584,_TAB1,13,FALSE)</f>
        <v>#REF!</v>
      </c>
      <c r="L589" s="258"/>
    </row>
    <row r="590" spans="1:12" x14ac:dyDescent="0.25">
      <c r="A590" s="34"/>
      <c r="C590" s="35"/>
      <c r="D590" s="34"/>
      <c r="F590" s="35"/>
      <c r="G590" s="34"/>
      <c r="I590" s="35"/>
      <c r="J590" s="34"/>
      <c r="L590" s="35"/>
    </row>
    <row r="591" spans="1:12" x14ac:dyDescent="0.25">
      <c r="A591" s="40" t="s">
        <v>60</v>
      </c>
      <c r="C591" s="35"/>
      <c r="D591" s="40" t="s">
        <v>60</v>
      </c>
      <c r="F591" s="35"/>
      <c r="G591" s="40" t="s">
        <v>60</v>
      </c>
      <c r="I591" s="35"/>
      <c r="J591" s="40" t="s">
        <v>60</v>
      </c>
      <c r="L591" s="35"/>
    </row>
    <row r="592" spans="1:12" x14ac:dyDescent="0.25">
      <c r="A592" s="41" t="s">
        <v>61</v>
      </c>
      <c r="B592" s="29" t="s">
        <v>62</v>
      </c>
      <c r="C592" s="42" t="s">
        <v>63</v>
      </c>
      <c r="D592" s="41" t="s">
        <v>61</v>
      </c>
      <c r="E592" s="29" t="s">
        <v>62</v>
      </c>
      <c r="F592" s="42" t="s">
        <v>63</v>
      </c>
      <c r="G592" s="41" t="s">
        <v>61</v>
      </c>
      <c r="H592" s="29" t="s">
        <v>62</v>
      </c>
      <c r="I592" s="42" t="s">
        <v>63</v>
      </c>
      <c r="J592" s="41" t="s">
        <v>61</v>
      </c>
      <c r="K592" s="29" t="s">
        <v>62</v>
      </c>
      <c r="L592" s="42" t="s">
        <v>63</v>
      </c>
    </row>
    <row r="593" spans="1:12" x14ac:dyDescent="0.25">
      <c r="A593" s="43"/>
      <c r="B593" s="7"/>
      <c r="C593" s="44"/>
      <c r="D593" s="43"/>
      <c r="E593" s="7"/>
      <c r="F593" s="44"/>
      <c r="G593" s="43"/>
      <c r="H593" s="7"/>
      <c r="I593" s="44"/>
      <c r="J593" s="43"/>
      <c r="K593" s="7"/>
      <c r="L593" s="44"/>
    </row>
    <row r="594" spans="1:12" x14ac:dyDescent="0.25">
      <c r="A594" s="45"/>
      <c r="B594" s="27"/>
      <c r="C594" s="46"/>
      <c r="D594" s="45"/>
      <c r="E594" s="27"/>
      <c r="F594" s="46"/>
      <c r="G594" s="45"/>
      <c r="H594" s="27"/>
      <c r="I594" s="46"/>
      <c r="J594" s="45"/>
      <c r="K594" s="27"/>
      <c r="L594" s="46"/>
    </row>
    <row r="595" spans="1:12" ht="13.8" thickBot="1" x14ac:dyDescent="0.3">
      <c r="A595" s="47"/>
      <c r="B595" s="48"/>
      <c r="C595" s="49"/>
      <c r="D595" s="47"/>
      <c r="E595" s="48"/>
      <c r="F595" s="49"/>
      <c r="G595" s="47"/>
      <c r="H595" s="48"/>
      <c r="I595" s="49"/>
      <c r="J595" s="47"/>
      <c r="K595" s="48"/>
      <c r="L595" s="49"/>
    </row>
    <row r="596" spans="1:12" x14ac:dyDescent="0.25">
      <c r="A596" s="31"/>
      <c r="B596" s="32"/>
      <c r="C596" s="33"/>
      <c r="D596" s="31"/>
      <c r="E596" s="32"/>
      <c r="F596" s="33"/>
      <c r="G596" s="31"/>
      <c r="H596" s="32"/>
      <c r="I596" s="33"/>
      <c r="J596" s="31"/>
      <c r="K596" s="32"/>
      <c r="L596" s="33"/>
    </row>
    <row r="597" spans="1:12" x14ac:dyDescent="0.25">
      <c r="A597" s="34"/>
      <c r="B597" s="249" t="str">
        <f>$B$1</f>
        <v xml:space="preserve">       Départemental Natation    49                               Sport Adapté Maine et loire                         Beaupréau, le 4 décembre 2022</v>
      </c>
      <c r="C597" s="250"/>
      <c r="D597" s="34"/>
      <c r="E597" s="249" t="str">
        <f>$B$1</f>
        <v xml:space="preserve">       Départemental Natation    49                               Sport Adapté Maine et loire                         Beaupréau, le 4 décembre 2022</v>
      </c>
      <c r="F597" s="250"/>
      <c r="G597" s="34"/>
      <c r="H597" s="249" t="str">
        <f>$B$1</f>
        <v xml:space="preserve">       Départemental Natation    49                               Sport Adapté Maine et loire                         Beaupréau, le 4 décembre 2022</v>
      </c>
      <c r="I597" s="250"/>
      <c r="J597" s="34"/>
      <c r="K597" s="249" t="str">
        <f>$B$1</f>
        <v xml:space="preserve">       Départemental Natation    49                               Sport Adapté Maine et loire                         Beaupréau, le 4 décembre 2022</v>
      </c>
      <c r="L597" s="250"/>
    </row>
    <row r="598" spans="1:12" x14ac:dyDescent="0.25">
      <c r="A598" s="34"/>
      <c r="B598" s="251"/>
      <c r="C598" s="252"/>
      <c r="D598" s="34"/>
      <c r="E598" s="251"/>
      <c r="F598" s="252"/>
      <c r="G598" s="34"/>
      <c r="H598" s="251"/>
      <c r="I598" s="252"/>
      <c r="J598" s="34"/>
      <c r="K598" s="251"/>
      <c r="L598" s="252"/>
    </row>
    <row r="599" spans="1:12" x14ac:dyDescent="0.25">
      <c r="A599" s="34"/>
      <c r="B599" s="253"/>
      <c r="C599" s="254"/>
      <c r="D599" s="34"/>
      <c r="E599" s="253"/>
      <c r="F599" s="254"/>
      <c r="G599" s="34"/>
      <c r="H599" s="253"/>
      <c r="I599" s="254"/>
      <c r="J599" s="34"/>
      <c r="K599" s="253"/>
      <c r="L599" s="254"/>
    </row>
    <row r="600" spans="1:12" x14ac:dyDescent="0.25">
      <c r="A600" s="34"/>
      <c r="C600" s="35"/>
      <c r="D600" s="34"/>
      <c r="F600" s="35"/>
      <c r="G600" s="34"/>
      <c r="I600" s="35"/>
      <c r="J600" s="34"/>
      <c r="L600" s="35"/>
    </row>
    <row r="601" spans="1:12" x14ac:dyDescent="0.25">
      <c r="A601" s="36" t="s">
        <v>58</v>
      </c>
      <c r="B601" s="37">
        <v>15</v>
      </c>
      <c r="C601" s="35"/>
      <c r="D601" s="36" t="s">
        <v>58</v>
      </c>
      <c r="E601" s="37">
        <v>15</v>
      </c>
      <c r="F601" s="35"/>
      <c r="G601" s="36" t="s">
        <v>58</v>
      </c>
      <c r="H601" s="37">
        <v>15</v>
      </c>
      <c r="I601" s="35"/>
      <c r="J601" s="36" t="s">
        <v>58</v>
      </c>
      <c r="K601" s="37">
        <v>15</v>
      </c>
      <c r="L601" s="35"/>
    </row>
    <row r="602" spans="1:12" x14ac:dyDescent="0.25">
      <c r="A602" s="34"/>
      <c r="B602" s="30" t="s">
        <v>59</v>
      </c>
      <c r="C602" s="38">
        <v>5</v>
      </c>
      <c r="D602" s="34"/>
      <c r="E602" s="30" t="s">
        <v>59</v>
      </c>
      <c r="F602" s="38">
        <v>6</v>
      </c>
      <c r="G602" s="34"/>
      <c r="H602" s="30" t="s">
        <v>59</v>
      </c>
      <c r="I602" s="38">
        <v>7</v>
      </c>
      <c r="J602" s="34"/>
      <c r="K602" s="30" t="s">
        <v>59</v>
      </c>
      <c r="L602" s="38">
        <v>8</v>
      </c>
    </row>
    <row r="603" spans="1:12" x14ac:dyDescent="0.25">
      <c r="A603" s="34"/>
      <c r="C603" s="35"/>
      <c r="D603" s="34"/>
      <c r="F603" s="35"/>
      <c r="G603" s="34"/>
      <c r="I603" s="35"/>
      <c r="J603" s="34"/>
      <c r="L603" s="35"/>
    </row>
    <row r="604" spans="1:12" x14ac:dyDescent="0.25">
      <c r="A604" s="50" t="s">
        <v>67</v>
      </c>
      <c r="B604" s="255">
        <f>Séries!B104</f>
        <v>48</v>
      </c>
      <c r="C604" s="256"/>
      <c r="D604" s="50" t="s">
        <v>67</v>
      </c>
      <c r="E604" s="255">
        <f>Séries!B105</f>
        <v>0</v>
      </c>
      <c r="F604" s="256"/>
      <c r="G604" s="50" t="s">
        <v>67</v>
      </c>
      <c r="H604" s="255"/>
      <c r="I604" s="256"/>
      <c r="J604" s="50" t="s">
        <v>67</v>
      </c>
      <c r="K604" s="255"/>
      <c r="L604" s="256"/>
    </row>
    <row r="605" spans="1:12" x14ac:dyDescent="0.25">
      <c r="A605" s="39" t="s">
        <v>65</v>
      </c>
      <c r="B605" s="257">
        <f>VLOOKUP(B604,_TAB1,2,FALSE)</f>
        <v>0</v>
      </c>
      <c r="C605" s="258"/>
      <c r="D605" s="39" t="s">
        <v>65</v>
      </c>
      <c r="E605" s="257" t="e">
        <f>VLOOKUP(E604,_TAB1,2,FALSE)</f>
        <v>#N/A</v>
      </c>
      <c r="F605" s="258"/>
      <c r="G605" s="39" t="s">
        <v>65</v>
      </c>
      <c r="H605" s="257" t="e">
        <f>VLOOKUP(H604,_TAB1,2,FALSE)</f>
        <v>#N/A</v>
      </c>
      <c r="I605" s="258"/>
      <c r="J605" s="39" t="s">
        <v>65</v>
      </c>
      <c r="K605" s="257" t="e">
        <f>VLOOKUP(K604,_TAB1,2,FALSE)</f>
        <v>#N/A</v>
      </c>
      <c r="L605" s="258"/>
    </row>
    <row r="606" spans="1:12" x14ac:dyDescent="0.25">
      <c r="A606" s="39" t="s">
        <v>66</v>
      </c>
      <c r="B606" s="257">
        <f>VLOOKUP(B604,_TAB1,3,FALSE)</f>
        <v>0</v>
      </c>
      <c r="C606" s="258"/>
      <c r="D606" s="39" t="s">
        <v>66</v>
      </c>
      <c r="E606" s="257" t="e">
        <f>VLOOKUP(E604,_TAB1,3,FALSE)</f>
        <v>#N/A</v>
      </c>
      <c r="F606" s="258"/>
      <c r="G606" s="39" t="s">
        <v>66</v>
      </c>
      <c r="H606" s="257" t="e">
        <f>VLOOKUP(H604,_TAB1,3,FALSE)</f>
        <v>#N/A</v>
      </c>
      <c r="I606" s="258"/>
      <c r="J606" s="39" t="s">
        <v>66</v>
      </c>
      <c r="K606" s="257" t="e">
        <f>VLOOKUP(K604,_TAB1,3,FALSE)</f>
        <v>#N/A</v>
      </c>
      <c r="L606" s="258"/>
    </row>
    <row r="607" spans="1:12" x14ac:dyDescent="0.25">
      <c r="A607" s="39" t="s">
        <v>64</v>
      </c>
      <c r="B607" s="247">
        <f>VLOOKUP(B604,_TAB1,5,FALSE)</f>
        <v>0</v>
      </c>
      <c r="C607" s="248"/>
      <c r="D607" s="39" t="s">
        <v>64</v>
      </c>
      <c r="E607" s="247" t="e">
        <f>VLOOKUP(E604,_TAB1,5,FALSE)</f>
        <v>#N/A</v>
      </c>
      <c r="F607" s="248"/>
      <c r="G607" s="39" t="s">
        <v>64</v>
      </c>
      <c r="H607" s="247" t="e">
        <f>VLOOKUP(H604,_TAB1,5,FALSE)</f>
        <v>#N/A</v>
      </c>
      <c r="I607" s="248"/>
      <c r="J607" s="39" t="s">
        <v>64</v>
      </c>
      <c r="K607" s="247" t="e">
        <f>VLOOKUP(K604,_TAB1,5,FALSE)</f>
        <v>#N/A</v>
      </c>
      <c r="L607" s="248"/>
    </row>
    <row r="608" spans="1:12" x14ac:dyDescent="0.25">
      <c r="A608" s="39" t="s">
        <v>68</v>
      </c>
      <c r="B608" s="257" t="e">
        <f>VLOOKUP(B604,_TAB1,10,FALSE)</f>
        <v>#REF!</v>
      </c>
      <c r="C608" s="258"/>
      <c r="D608" s="39" t="s">
        <v>68</v>
      </c>
      <c r="E608" s="257" t="e">
        <f>VLOOKUP(E604,_TAB1,10,FALSE)</f>
        <v>#N/A</v>
      </c>
      <c r="F608" s="258"/>
      <c r="G608" s="39" t="s">
        <v>68</v>
      </c>
      <c r="H608" s="257" t="e">
        <f>VLOOKUP(H604,_TAB1,10,FALSE)</f>
        <v>#N/A</v>
      </c>
      <c r="I608" s="258"/>
      <c r="J608" s="39" t="s">
        <v>68</v>
      </c>
      <c r="K608" s="257" t="e">
        <f>VLOOKUP(K604,_TAB1,10,FALSE)</f>
        <v>#N/A</v>
      </c>
      <c r="L608" s="258"/>
    </row>
    <row r="609" spans="1:12" x14ac:dyDescent="0.25">
      <c r="A609" s="39" t="s">
        <v>57</v>
      </c>
      <c r="B609" s="257" t="e">
        <f>VLOOKUP(B604,_TAB1,13,FALSE)</f>
        <v>#REF!</v>
      </c>
      <c r="C609" s="258"/>
      <c r="D609" s="39" t="s">
        <v>57</v>
      </c>
      <c r="E609" s="257" t="e">
        <f>VLOOKUP(E604,_TAB1,13,FALSE)</f>
        <v>#N/A</v>
      </c>
      <c r="F609" s="258"/>
      <c r="G609" s="39" t="s">
        <v>57</v>
      </c>
      <c r="H609" s="257" t="e">
        <f>VLOOKUP(H604,_TAB1,13,FALSE)</f>
        <v>#N/A</v>
      </c>
      <c r="I609" s="258"/>
      <c r="J609" s="39" t="s">
        <v>57</v>
      </c>
      <c r="K609" s="257" t="e">
        <f>VLOOKUP(K604,_TAB1,13,FALSE)</f>
        <v>#N/A</v>
      </c>
      <c r="L609" s="258"/>
    </row>
    <row r="610" spans="1:12" x14ac:dyDescent="0.25">
      <c r="A610" s="34"/>
      <c r="C610" s="35"/>
      <c r="D610" s="34"/>
      <c r="F610" s="35"/>
      <c r="G610" s="34"/>
      <c r="I610" s="35"/>
      <c r="J610" s="34"/>
      <c r="L610" s="35"/>
    </row>
    <row r="611" spans="1:12" x14ac:dyDescent="0.25">
      <c r="A611" s="40" t="s">
        <v>60</v>
      </c>
      <c r="C611" s="35"/>
      <c r="D611" s="40" t="s">
        <v>60</v>
      </c>
      <c r="F611" s="35"/>
      <c r="G611" s="40" t="s">
        <v>60</v>
      </c>
      <c r="I611" s="35"/>
      <c r="J611" s="40" t="s">
        <v>60</v>
      </c>
      <c r="L611" s="35"/>
    </row>
    <row r="612" spans="1:12" x14ac:dyDescent="0.25">
      <c r="A612" s="41" t="s">
        <v>61</v>
      </c>
      <c r="B612" s="29" t="s">
        <v>62</v>
      </c>
      <c r="C612" s="42" t="s">
        <v>63</v>
      </c>
      <c r="D612" s="41" t="s">
        <v>61</v>
      </c>
      <c r="E612" s="29" t="s">
        <v>62</v>
      </c>
      <c r="F612" s="42" t="s">
        <v>63</v>
      </c>
      <c r="G612" s="41" t="s">
        <v>61</v>
      </c>
      <c r="H612" s="29" t="s">
        <v>62</v>
      </c>
      <c r="I612" s="42" t="s">
        <v>63</v>
      </c>
      <c r="J612" s="41" t="s">
        <v>61</v>
      </c>
      <c r="K612" s="29" t="s">
        <v>62</v>
      </c>
      <c r="L612" s="42" t="s">
        <v>63</v>
      </c>
    </row>
    <row r="613" spans="1:12" x14ac:dyDescent="0.25">
      <c r="A613" s="43"/>
      <c r="B613" s="7"/>
      <c r="C613" s="44"/>
      <c r="D613" s="43"/>
      <c r="E613" s="7"/>
      <c r="F613" s="44"/>
      <c r="G613" s="43"/>
      <c r="H613" s="7"/>
      <c r="I613" s="44"/>
      <c r="J613" s="43"/>
      <c r="K613" s="7"/>
      <c r="L613" s="44"/>
    </row>
    <row r="614" spans="1:12" x14ac:dyDescent="0.25">
      <c r="A614" s="45"/>
      <c r="B614" s="27"/>
      <c r="C614" s="46"/>
      <c r="D614" s="45"/>
      <c r="E614" s="27"/>
      <c r="F614" s="46"/>
      <c r="G614" s="45"/>
      <c r="H614" s="27"/>
      <c r="I614" s="46"/>
      <c r="J614" s="45"/>
      <c r="K614" s="27"/>
      <c r="L614" s="46"/>
    </row>
    <row r="615" spans="1:12" ht="13.8" thickBot="1" x14ac:dyDescent="0.3">
      <c r="A615" s="47"/>
      <c r="B615" s="48"/>
      <c r="C615" s="49"/>
      <c r="D615" s="47"/>
      <c r="E615" s="48"/>
      <c r="F615" s="49"/>
      <c r="G615" s="47"/>
      <c r="H615" s="48"/>
      <c r="I615" s="49"/>
      <c r="J615" s="47"/>
      <c r="K615" s="48"/>
      <c r="L615" s="49"/>
    </row>
    <row r="616" spans="1:12" ht="13.8" thickBot="1" x14ac:dyDescent="0.3"/>
    <row r="617" spans="1:12" x14ac:dyDescent="0.25">
      <c r="A617" s="31"/>
      <c r="B617" s="32"/>
      <c r="C617" s="33"/>
      <c r="D617" s="31"/>
      <c r="E617" s="32"/>
      <c r="F617" s="33"/>
      <c r="G617" s="31"/>
      <c r="H617" s="32"/>
      <c r="I617" s="33"/>
      <c r="J617" s="31"/>
      <c r="K617" s="32"/>
      <c r="L617" s="33"/>
    </row>
    <row r="618" spans="1:12" x14ac:dyDescent="0.25">
      <c r="A618" s="34"/>
      <c r="B618" s="249" t="str">
        <f>$B$1</f>
        <v xml:space="preserve">       Départemental Natation    49                               Sport Adapté Maine et loire                         Beaupréau, le 4 décembre 2022</v>
      </c>
      <c r="C618" s="250"/>
      <c r="D618" s="34"/>
      <c r="E618" s="249" t="str">
        <f>$B$1</f>
        <v xml:space="preserve">       Départemental Natation    49                               Sport Adapté Maine et loire                         Beaupréau, le 4 décembre 2022</v>
      </c>
      <c r="F618" s="250"/>
      <c r="G618" s="34"/>
      <c r="H618" s="249" t="str">
        <f>$B$1</f>
        <v xml:space="preserve">       Départemental Natation    49                               Sport Adapté Maine et loire                         Beaupréau, le 4 décembre 2022</v>
      </c>
      <c r="I618" s="250"/>
      <c r="J618" s="34"/>
      <c r="K618" s="249" t="str">
        <f>$B$1</f>
        <v xml:space="preserve">       Départemental Natation    49                               Sport Adapté Maine et loire                         Beaupréau, le 4 décembre 2022</v>
      </c>
      <c r="L618" s="250"/>
    </row>
    <row r="619" spans="1:12" x14ac:dyDescent="0.25">
      <c r="A619" s="34"/>
      <c r="B619" s="251"/>
      <c r="C619" s="252"/>
      <c r="D619" s="34"/>
      <c r="E619" s="251"/>
      <c r="F619" s="252"/>
      <c r="G619" s="34"/>
      <c r="H619" s="251"/>
      <c r="I619" s="252"/>
      <c r="J619" s="34"/>
      <c r="K619" s="251"/>
      <c r="L619" s="252"/>
    </row>
    <row r="620" spans="1:12" x14ac:dyDescent="0.25">
      <c r="A620" s="34"/>
      <c r="B620" s="253"/>
      <c r="C620" s="254"/>
      <c r="D620" s="34"/>
      <c r="E620" s="253"/>
      <c r="F620" s="254"/>
      <c r="G620" s="34"/>
      <c r="H620" s="253"/>
      <c r="I620" s="254"/>
      <c r="J620" s="34"/>
      <c r="K620" s="253"/>
      <c r="L620" s="254"/>
    </row>
    <row r="621" spans="1:12" x14ac:dyDescent="0.25">
      <c r="A621" s="34"/>
      <c r="C621" s="35"/>
      <c r="D621" s="34"/>
      <c r="F621" s="35"/>
      <c r="G621" s="34"/>
      <c r="I621" s="35"/>
      <c r="J621" s="34"/>
      <c r="L621" s="35"/>
    </row>
    <row r="622" spans="1:12" x14ac:dyDescent="0.25">
      <c r="A622" s="36" t="s">
        <v>58</v>
      </c>
      <c r="B622" s="37">
        <v>16</v>
      </c>
      <c r="C622" s="35"/>
      <c r="D622" s="36" t="s">
        <v>58</v>
      </c>
      <c r="E622" s="37">
        <v>16</v>
      </c>
      <c r="F622" s="35"/>
      <c r="G622" s="36" t="s">
        <v>58</v>
      </c>
      <c r="H622" s="37">
        <v>16</v>
      </c>
      <c r="I622" s="35"/>
      <c r="J622" s="36" t="s">
        <v>58</v>
      </c>
      <c r="K622" s="37">
        <v>16</v>
      </c>
      <c r="L622" s="35"/>
    </row>
    <row r="623" spans="1:12" x14ac:dyDescent="0.25">
      <c r="A623" s="34"/>
      <c r="B623" s="30" t="s">
        <v>59</v>
      </c>
      <c r="C623" s="38">
        <v>1</v>
      </c>
      <c r="D623" s="34"/>
      <c r="E623" s="30" t="s">
        <v>59</v>
      </c>
      <c r="F623" s="38">
        <v>2</v>
      </c>
      <c r="G623" s="34"/>
      <c r="H623" s="30" t="s">
        <v>59</v>
      </c>
      <c r="I623" s="38">
        <v>3</v>
      </c>
      <c r="J623" s="34"/>
      <c r="K623" s="30" t="s">
        <v>59</v>
      </c>
      <c r="L623" s="38">
        <v>4</v>
      </c>
    </row>
    <row r="624" spans="1:12" x14ac:dyDescent="0.25">
      <c r="A624" s="34"/>
      <c r="C624" s="35"/>
      <c r="D624" s="34"/>
      <c r="F624" s="35"/>
      <c r="G624" s="34"/>
      <c r="I624" s="35"/>
      <c r="J624" s="34"/>
      <c r="L624" s="35"/>
    </row>
    <row r="625" spans="1:12" x14ac:dyDescent="0.25">
      <c r="A625" s="50" t="s">
        <v>67</v>
      </c>
      <c r="B625" s="255">
        <f>Séries!B107</f>
        <v>0</v>
      </c>
      <c r="C625" s="256"/>
      <c r="D625" s="50" t="s">
        <v>67</v>
      </c>
      <c r="E625" s="255">
        <f>Séries!B108</f>
        <v>30</v>
      </c>
      <c r="F625" s="256"/>
      <c r="G625" s="50" t="s">
        <v>67</v>
      </c>
      <c r="H625" s="255">
        <f>Séries!B109</f>
        <v>0</v>
      </c>
      <c r="I625" s="256"/>
      <c r="J625" s="50" t="s">
        <v>67</v>
      </c>
      <c r="K625" s="255">
        <f>Séries!B110</f>
        <v>10</v>
      </c>
      <c r="L625" s="256"/>
    </row>
    <row r="626" spans="1:12" x14ac:dyDescent="0.25">
      <c r="A626" s="39" t="s">
        <v>65</v>
      </c>
      <c r="B626" s="257" t="e">
        <f>VLOOKUP(B625,_TAB1,2,FALSE)</f>
        <v>#N/A</v>
      </c>
      <c r="C626" s="258"/>
      <c r="D626" s="39" t="s">
        <v>65</v>
      </c>
      <c r="E626" s="257">
        <f>VLOOKUP(E625,_TAB1,2,FALSE)</f>
        <v>0</v>
      </c>
      <c r="F626" s="258"/>
      <c r="G626" s="39" t="s">
        <v>65</v>
      </c>
      <c r="H626" s="257" t="e">
        <f>VLOOKUP(H625,_TAB1,2,FALSE)</f>
        <v>#N/A</v>
      </c>
      <c r="I626" s="258"/>
      <c r="J626" s="39" t="s">
        <v>65</v>
      </c>
      <c r="K626" s="257">
        <f>VLOOKUP(K625,_TAB1,2,FALSE)</f>
        <v>0</v>
      </c>
      <c r="L626" s="258"/>
    </row>
    <row r="627" spans="1:12" x14ac:dyDescent="0.25">
      <c r="A627" s="39" t="s">
        <v>66</v>
      </c>
      <c r="B627" s="257" t="e">
        <f>VLOOKUP(B625,_TAB1,3,FALSE)</f>
        <v>#N/A</v>
      </c>
      <c r="C627" s="258"/>
      <c r="D627" s="39" t="s">
        <v>66</v>
      </c>
      <c r="E627" s="257">
        <f>VLOOKUP(E625,_TAB1,3,FALSE)</f>
        <v>0</v>
      </c>
      <c r="F627" s="258"/>
      <c r="G627" s="39" t="s">
        <v>66</v>
      </c>
      <c r="H627" s="257" t="e">
        <f>VLOOKUP(H625,_TAB1,3,FALSE)</f>
        <v>#N/A</v>
      </c>
      <c r="I627" s="258"/>
      <c r="J627" s="39" t="s">
        <v>66</v>
      </c>
      <c r="K627" s="257">
        <f>VLOOKUP(K625,_TAB1,3,FALSE)</f>
        <v>0</v>
      </c>
      <c r="L627" s="258"/>
    </row>
    <row r="628" spans="1:12" x14ac:dyDescent="0.25">
      <c r="A628" s="39" t="s">
        <v>64</v>
      </c>
      <c r="B628" s="247" t="e">
        <f>VLOOKUP(B625,_TAB1,5,FALSE)</f>
        <v>#N/A</v>
      </c>
      <c r="C628" s="248"/>
      <c r="D628" s="39" t="s">
        <v>64</v>
      </c>
      <c r="E628" s="247">
        <f>VLOOKUP(E625,_TAB1,5,FALSE)</f>
        <v>0</v>
      </c>
      <c r="F628" s="248"/>
      <c r="G628" s="39" t="s">
        <v>64</v>
      </c>
      <c r="H628" s="247" t="e">
        <f>VLOOKUP(H625,_TAB1,5,FALSE)</f>
        <v>#N/A</v>
      </c>
      <c r="I628" s="248"/>
      <c r="J628" s="39" t="s">
        <v>64</v>
      </c>
      <c r="K628" s="247">
        <f>VLOOKUP(K625,_TAB1,5,FALSE)</f>
        <v>0</v>
      </c>
      <c r="L628" s="248"/>
    </row>
    <row r="629" spans="1:12" x14ac:dyDescent="0.25">
      <c r="A629" s="39" t="s">
        <v>68</v>
      </c>
      <c r="B629" s="257" t="e">
        <f>VLOOKUP(B625,_TAB1,10,FALSE)</f>
        <v>#N/A</v>
      </c>
      <c r="C629" s="258"/>
      <c r="D629" s="39" t="s">
        <v>68</v>
      </c>
      <c r="E629" s="257" t="e">
        <f>VLOOKUP(E625,_TAB1,10,FALSE)</f>
        <v>#REF!</v>
      </c>
      <c r="F629" s="258"/>
      <c r="G629" s="39" t="s">
        <v>68</v>
      </c>
      <c r="H629" s="257" t="e">
        <f>VLOOKUP(H625,_TAB1,10,FALSE)</f>
        <v>#N/A</v>
      </c>
      <c r="I629" s="258"/>
      <c r="J629" s="39" t="s">
        <v>68</v>
      </c>
      <c r="K629" s="257" t="e">
        <f>VLOOKUP(K625,_TAB1,10,FALSE)</f>
        <v>#REF!</v>
      </c>
      <c r="L629" s="258"/>
    </row>
    <row r="630" spans="1:12" x14ac:dyDescent="0.25">
      <c r="A630" s="39" t="s">
        <v>57</v>
      </c>
      <c r="B630" s="257" t="e">
        <f>VLOOKUP(B625,_TAB1,13,FALSE)</f>
        <v>#N/A</v>
      </c>
      <c r="C630" s="258"/>
      <c r="D630" s="39" t="s">
        <v>57</v>
      </c>
      <c r="E630" s="257" t="e">
        <f>VLOOKUP(E625,_TAB1,13,FALSE)</f>
        <v>#REF!</v>
      </c>
      <c r="F630" s="258"/>
      <c r="G630" s="39" t="s">
        <v>57</v>
      </c>
      <c r="H630" s="257" t="e">
        <f>VLOOKUP(H625,_TAB1,13,FALSE)</f>
        <v>#N/A</v>
      </c>
      <c r="I630" s="258"/>
      <c r="J630" s="39" t="s">
        <v>57</v>
      </c>
      <c r="K630" s="257" t="e">
        <f>VLOOKUP(K625,_TAB1,13,FALSE)</f>
        <v>#REF!</v>
      </c>
      <c r="L630" s="258"/>
    </row>
    <row r="631" spans="1:12" x14ac:dyDescent="0.25">
      <c r="A631" s="34"/>
      <c r="C631" s="35"/>
      <c r="D631" s="34"/>
      <c r="F631" s="35"/>
      <c r="G631" s="34"/>
      <c r="I631" s="35"/>
      <c r="J631" s="34"/>
      <c r="L631" s="35"/>
    </row>
    <row r="632" spans="1:12" x14ac:dyDescent="0.25">
      <c r="A632" s="40" t="s">
        <v>60</v>
      </c>
      <c r="C632" s="35"/>
      <c r="D632" s="40" t="s">
        <v>60</v>
      </c>
      <c r="F632" s="35"/>
      <c r="G632" s="40" t="s">
        <v>60</v>
      </c>
      <c r="I632" s="35"/>
      <c r="J632" s="40" t="s">
        <v>60</v>
      </c>
      <c r="L632" s="35"/>
    </row>
    <row r="633" spans="1:12" x14ac:dyDescent="0.25">
      <c r="A633" s="41" t="s">
        <v>61</v>
      </c>
      <c r="B633" s="29" t="s">
        <v>62</v>
      </c>
      <c r="C633" s="42" t="s">
        <v>63</v>
      </c>
      <c r="D633" s="41" t="s">
        <v>61</v>
      </c>
      <c r="E633" s="29" t="s">
        <v>62</v>
      </c>
      <c r="F633" s="42" t="s">
        <v>63</v>
      </c>
      <c r="G633" s="41" t="s">
        <v>61</v>
      </c>
      <c r="H633" s="29" t="s">
        <v>62</v>
      </c>
      <c r="I633" s="42" t="s">
        <v>63</v>
      </c>
      <c r="J633" s="41" t="s">
        <v>61</v>
      </c>
      <c r="K633" s="29" t="s">
        <v>62</v>
      </c>
      <c r="L633" s="42" t="s">
        <v>63</v>
      </c>
    </row>
    <row r="634" spans="1:12" x14ac:dyDescent="0.25">
      <c r="A634" s="43"/>
      <c r="B634" s="7"/>
      <c r="C634" s="44"/>
      <c r="D634" s="43"/>
      <c r="E634" s="7"/>
      <c r="F634" s="44"/>
      <c r="G634" s="43"/>
      <c r="H634" s="7"/>
      <c r="I634" s="44"/>
      <c r="J634" s="43"/>
      <c r="K634" s="7"/>
      <c r="L634" s="44"/>
    </row>
    <row r="635" spans="1:12" x14ac:dyDescent="0.25">
      <c r="A635" s="45"/>
      <c r="B635" s="27"/>
      <c r="C635" s="46"/>
      <c r="D635" s="45"/>
      <c r="E635" s="27"/>
      <c r="F635" s="46"/>
      <c r="G635" s="45"/>
      <c r="H635" s="27"/>
      <c r="I635" s="46"/>
      <c r="J635" s="45"/>
      <c r="K635" s="27"/>
      <c r="L635" s="46"/>
    </row>
    <row r="636" spans="1:12" ht="13.8" thickBot="1" x14ac:dyDescent="0.3">
      <c r="A636" s="47"/>
      <c r="B636" s="48"/>
      <c r="C636" s="49"/>
      <c r="D636" s="47"/>
      <c r="E636" s="48"/>
      <c r="F636" s="49"/>
      <c r="G636" s="47"/>
      <c r="H636" s="48"/>
      <c r="I636" s="49"/>
      <c r="J636" s="47"/>
      <c r="K636" s="48"/>
      <c r="L636" s="49"/>
    </row>
    <row r="637" spans="1:12" x14ac:dyDescent="0.25">
      <c r="A637" s="31"/>
      <c r="B637" s="32"/>
      <c r="C637" s="33"/>
      <c r="D637" s="31"/>
      <c r="E637" s="32"/>
      <c r="F637" s="33"/>
      <c r="G637" s="31"/>
      <c r="H637" s="32"/>
      <c r="I637" s="33"/>
      <c r="J637" s="31"/>
      <c r="K637" s="32"/>
      <c r="L637" s="33"/>
    </row>
    <row r="638" spans="1:12" x14ac:dyDescent="0.25">
      <c r="A638" s="34"/>
      <c r="B638" s="249" t="str">
        <f>$B$1</f>
        <v xml:space="preserve">       Départemental Natation    49                               Sport Adapté Maine et loire                         Beaupréau, le 4 décembre 2022</v>
      </c>
      <c r="C638" s="250"/>
      <c r="D638" s="34"/>
      <c r="E638" s="249" t="str">
        <f>$B$1</f>
        <v xml:space="preserve">       Départemental Natation    49                               Sport Adapté Maine et loire                         Beaupréau, le 4 décembre 2022</v>
      </c>
      <c r="F638" s="250"/>
      <c r="G638" s="34"/>
      <c r="H638" s="249" t="str">
        <f>$B$1</f>
        <v xml:space="preserve">       Départemental Natation    49                               Sport Adapté Maine et loire                         Beaupréau, le 4 décembre 2022</v>
      </c>
      <c r="I638" s="250"/>
      <c r="J638" s="34"/>
      <c r="K638" s="249" t="str">
        <f>$B$1</f>
        <v xml:space="preserve">       Départemental Natation    49                               Sport Adapté Maine et loire                         Beaupréau, le 4 décembre 2022</v>
      </c>
      <c r="L638" s="250"/>
    </row>
    <row r="639" spans="1:12" x14ac:dyDescent="0.25">
      <c r="A639" s="34"/>
      <c r="B639" s="251"/>
      <c r="C639" s="252"/>
      <c r="D639" s="34"/>
      <c r="E639" s="251"/>
      <c r="F639" s="252"/>
      <c r="G639" s="34"/>
      <c r="H639" s="251"/>
      <c r="I639" s="252"/>
      <c r="J639" s="34"/>
      <c r="K639" s="251"/>
      <c r="L639" s="252"/>
    </row>
    <row r="640" spans="1:12" x14ac:dyDescent="0.25">
      <c r="A640" s="34"/>
      <c r="B640" s="253"/>
      <c r="C640" s="254"/>
      <c r="D640" s="34"/>
      <c r="E640" s="253"/>
      <c r="F640" s="254"/>
      <c r="G640" s="34"/>
      <c r="H640" s="253"/>
      <c r="I640" s="254"/>
      <c r="J640" s="34"/>
      <c r="K640" s="253"/>
      <c r="L640" s="254"/>
    </row>
    <row r="641" spans="1:12" x14ac:dyDescent="0.25">
      <c r="A641" s="34"/>
      <c r="C641" s="35"/>
      <c r="D641" s="34"/>
      <c r="F641" s="35"/>
      <c r="G641" s="34"/>
      <c r="I641" s="35"/>
      <c r="J641" s="34"/>
      <c r="L641" s="35"/>
    </row>
    <row r="642" spans="1:12" x14ac:dyDescent="0.25">
      <c r="A642" s="36" t="s">
        <v>58</v>
      </c>
      <c r="B642" s="37">
        <v>16</v>
      </c>
      <c r="C642" s="35"/>
      <c r="D642" s="36" t="s">
        <v>58</v>
      </c>
      <c r="E642" s="37">
        <v>16</v>
      </c>
      <c r="F642" s="35"/>
      <c r="G642" s="36" t="s">
        <v>58</v>
      </c>
      <c r="H642" s="37">
        <v>16</v>
      </c>
      <c r="I642" s="35"/>
      <c r="J642" s="36" t="s">
        <v>58</v>
      </c>
      <c r="K642" s="37">
        <v>16</v>
      </c>
      <c r="L642" s="35"/>
    </row>
    <row r="643" spans="1:12" x14ac:dyDescent="0.25">
      <c r="A643" s="34"/>
      <c r="B643" s="30" t="s">
        <v>59</v>
      </c>
      <c r="C643" s="38">
        <v>5</v>
      </c>
      <c r="D643" s="34"/>
      <c r="E643" s="30" t="s">
        <v>59</v>
      </c>
      <c r="F643" s="38">
        <v>6</v>
      </c>
      <c r="G643" s="34"/>
      <c r="H643" s="30" t="s">
        <v>59</v>
      </c>
      <c r="I643" s="38">
        <v>7</v>
      </c>
      <c r="J643" s="34"/>
      <c r="K643" s="30" t="s">
        <v>59</v>
      </c>
      <c r="L643" s="38">
        <v>8</v>
      </c>
    </row>
    <row r="644" spans="1:12" x14ac:dyDescent="0.25">
      <c r="A644" s="34"/>
      <c r="C644" s="35"/>
      <c r="D644" s="34"/>
      <c r="F644" s="35"/>
      <c r="G644" s="34"/>
      <c r="I644" s="35"/>
      <c r="J644" s="34"/>
      <c r="L644" s="35"/>
    </row>
    <row r="645" spans="1:12" x14ac:dyDescent="0.25">
      <c r="A645" s="50" t="s">
        <v>67</v>
      </c>
      <c r="B645" s="255">
        <f>Séries!B111</f>
        <v>0</v>
      </c>
      <c r="C645" s="256"/>
      <c r="D645" s="50" t="s">
        <v>67</v>
      </c>
      <c r="E645" s="255">
        <f>Séries!B112</f>
        <v>0</v>
      </c>
      <c r="F645" s="256"/>
      <c r="G645" s="50" t="s">
        <v>67</v>
      </c>
      <c r="H645" s="255"/>
      <c r="I645" s="256"/>
      <c r="J645" s="50" t="s">
        <v>67</v>
      </c>
      <c r="K645" s="255"/>
      <c r="L645" s="256"/>
    </row>
    <row r="646" spans="1:12" x14ac:dyDescent="0.25">
      <c r="A646" s="39" t="s">
        <v>65</v>
      </c>
      <c r="B646" s="257" t="e">
        <f>VLOOKUP(B645,_TAB1,2,FALSE)</f>
        <v>#N/A</v>
      </c>
      <c r="C646" s="258"/>
      <c r="D646" s="39" t="s">
        <v>65</v>
      </c>
      <c r="E646" s="257" t="e">
        <f>VLOOKUP(E645,_TAB1,2,FALSE)</f>
        <v>#N/A</v>
      </c>
      <c r="F646" s="258"/>
      <c r="G646" s="39" t="s">
        <v>65</v>
      </c>
      <c r="H646" s="257" t="e">
        <f>VLOOKUP(H645,_TAB1,2,FALSE)</f>
        <v>#N/A</v>
      </c>
      <c r="I646" s="258"/>
      <c r="J646" s="39" t="s">
        <v>65</v>
      </c>
      <c r="K646" s="257" t="e">
        <f>VLOOKUP(K645,_TAB1,2,FALSE)</f>
        <v>#N/A</v>
      </c>
      <c r="L646" s="258"/>
    </row>
    <row r="647" spans="1:12" x14ac:dyDescent="0.25">
      <c r="A647" s="39" t="s">
        <v>66</v>
      </c>
      <c r="B647" s="257" t="e">
        <f>VLOOKUP(B645,_TAB1,3,FALSE)</f>
        <v>#N/A</v>
      </c>
      <c r="C647" s="258"/>
      <c r="D647" s="39" t="s">
        <v>66</v>
      </c>
      <c r="E647" s="257" t="e">
        <f>VLOOKUP(E645,_TAB1,3,FALSE)</f>
        <v>#N/A</v>
      </c>
      <c r="F647" s="258"/>
      <c r="G647" s="39" t="s">
        <v>66</v>
      </c>
      <c r="H647" s="257" t="e">
        <f>VLOOKUP(H645,_TAB1,3,FALSE)</f>
        <v>#N/A</v>
      </c>
      <c r="I647" s="258"/>
      <c r="J647" s="39" t="s">
        <v>66</v>
      </c>
      <c r="K647" s="257" t="e">
        <f>VLOOKUP(K645,_TAB1,3,FALSE)</f>
        <v>#N/A</v>
      </c>
      <c r="L647" s="258"/>
    </row>
    <row r="648" spans="1:12" x14ac:dyDescent="0.25">
      <c r="A648" s="39" t="s">
        <v>64</v>
      </c>
      <c r="B648" s="247" t="e">
        <f>VLOOKUP(B645,_TAB1,5,FALSE)</f>
        <v>#N/A</v>
      </c>
      <c r="C648" s="248"/>
      <c r="D648" s="39" t="s">
        <v>64</v>
      </c>
      <c r="E648" s="247" t="e">
        <f>VLOOKUP(E645,_TAB1,5,FALSE)</f>
        <v>#N/A</v>
      </c>
      <c r="F648" s="248"/>
      <c r="G648" s="39" t="s">
        <v>64</v>
      </c>
      <c r="H648" s="247" t="e">
        <f>VLOOKUP(H645,_TAB1,5,FALSE)</f>
        <v>#N/A</v>
      </c>
      <c r="I648" s="248"/>
      <c r="J648" s="39" t="s">
        <v>64</v>
      </c>
      <c r="K648" s="247" t="e">
        <f>VLOOKUP(K645,_TAB1,5,FALSE)</f>
        <v>#N/A</v>
      </c>
      <c r="L648" s="248"/>
    </row>
    <row r="649" spans="1:12" x14ac:dyDescent="0.25">
      <c r="A649" s="39" t="s">
        <v>68</v>
      </c>
      <c r="B649" s="257" t="e">
        <f>VLOOKUP(B645,_TAB1,10,FALSE)</f>
        <v>#N/A</v>
      </c>
      <c r="C649" s="258"/>
      <c r="D649" s="39" t="s">
        <v>68</v>
      </c>
      <c r="E649" s="257" t="e">
        <f>VLOOKUP(E645,_TAB1,10,FALSE)</f>
        <v>#N/A</v>
      </c>
      <c r="F649" s="258"/>
      <c r="G649" s="39" t="s">
        <v>68</v>
      </c>
      <c r="H649" s="257" t="e">
        <f>VLOOKUP(H645,_TAB1,10,FALSE)</f>
        <v>#N/A</v>
      </c>
      <c r="I649" s="258"/>
      <c r="J649" s="39" t="s">
        <v>68</v>
      </c>
      <c r="K649" s="257" t="e">
        <f>VLOOKUP(K645,_TAB1,10,FALSE)</f>
        <v>#N/A</v>
      </c>
      <c r="L649" s="258"/>
    </row>
    <row r="650" spans="1:12" x14ac:dyDescent="0.25">
      <c r="A650" s="39" t="s">
        <v>57</v>
      </c>
      <c r="B650" s="257" t="e">
        <f>VLOOKUP(B645,_TAB1,13,FALSE)</f>
        <v>#N/A</v>
      </c>
      <c r="C650" s="258"/>
      <c r="D650" s="39" t="s">
        <v>57</v>
      </c>
      <c r="E650" s="257" t="e">
        <f>VLOOKUP(E645,_TAB1,13,FALSE)</f>
        <v>#N/A</v>
      </c>
      <c r="F650" s="258"/>
      <c r="G650" s="39" t="s">
        <v>57</v>
      </c>
      <c r="H650" s="257" t="e">
        <f>VLOOKUP(H645,_TAB1,13,FALSE)</f>
        <v>#N/A</v>
      </c>
      <c r="I650" s="258"/>
      <c r="J650" s="39" t="s">
        <v>57</v>
      </c>
      <c r="K650" s="257" t="e">
        <f>VLOOKUP(K645,_TAB1,13,FALSE)</f>
        <v>#N/A</v>
      </c>
      <c r="L650" s="258"/>
    </row>
    <row r="651" spans="1:12" x14ac:dyDescent="0.25">
      <c r="A651" s="34"/>
      <c r="C651" s="35"/>
      <c r="D651" s="34"/>
      <c r="F651" s="35"/>
      <c r="G651" s="34"/>
      <c r="I651" s="35"/>
      <c r="J651" s="34"/>
      <c r="L651" s="35"/>
    </row>
    <row r="652" spans="1:12" x14ac:dyDescent="0.25">
      <c r="A652" s="40" t="s">
        <v>60</v>
      </c>
      <c r="C652" s="35"/>
      <c r="D652" s="40" t="s">
        <v>60</v>
      </c>
      <c r="F652" s="35"/>
      <c r="G652" s="40" t="s">
        <v>60</v>
      </c>
      <c r="I652" s="35"/>
      <c r="J652" s="40" t="s">
        <v>60</v>
      </c>
      <c r="L652" s="35"/>
    </row>
    <row r="653" spans="1:12" x14ac:dyDescent="0.25">
      <c r="A653" s="41" t="s">
        <v>61</v>
      </c>
      <c r="B653" s="29" t="s">
        <v>62</v>
      </c>
      <c r="C653" s="42" t="s">
        <v>63</v>
      </c>
      <c r="D653" s="41" t="s">
        <v>61</v>
      </c>
      <c r="E653" s="29" t="s">
        <v>62</v>
      </c>
      <c r="F653" s="42" t="s">
        <v>63</v>
      </c>
      <c r="G653" s="41" t="s">
        <v>61</v>
      </c>
      <c r="H653" s="29" t="s">
        <v>62</v>
      </c>
      <c r="I653" s="42" t="s">
        <v>63</v>
      </c>
      <c r="J653" s="41" t="s">
        <v>61</v>
      </c>
      <c r="K653" s="29" t="s">
        <v>62</v>
      </c>
      <c r="L653" s="42" t="s">
        <v>63</v>
      </c>
    </row>
    <row r="654" spans="1:12" x14ac:dyDescent="0.25">
      <c r="A654" s="43"/>
      <c r="B654" s="7"/>
      <c r="C654" s="44"/>
      <c r="D654" s="43"/>
      <c r="E654" s="7"/>
      <c r="F654" s="44"/>
      <c r="G654" s="43"/>
      <c r="H654" s="7"/>
      <c r="I654" s="44"/>
      <c r="J654" s="43"/>
      <c r="K654" s="7"/>
      <c r="L654" s="44"/>
    </row>
    <row r="655" spans="1:12" x14ac:dyDescent="0.25">
      <c r="A655" s="45"/>
      <c r="B655" s="27"/>
      <c r="C655" s="46"/>
      <c r="D655" s="45"/>
      <c r="E655" s="27"/>
      <c r="F655" s="46"/>
      <c r="G655" s="45"/>
      <c r="H655" s="27"/>
      <c r="I655" s="46"/>
      <c r="J655" s="45"/>
      <c r="K655" s="27"/>
      <c r="L655" s="46"/>
    </row>
    <row r="656" spans="1:12" ht="13.8" thickBot="1" x14ac:dyDescent="0.3">
      <c r="A656" s="47"/>
      <c r="B656" s="48"/>
      <c r="C656" s="49"/>
      <c r="D656" s="47"/>
      <c r="E656" s="48"/>
      <c r="F656" s="49"/>
      <c r="G656" s="47"/>
      <c r="H656" s="48"/>
      <c r="I656" s="49"/>
      <c r="J656" s="47"/>
      <c r="K656" s="48"/>
      <c r="L656" s="49"/>
    </row>
    <row r="657" spans="1:12" ht="13.8" thickBot="1" x14ac:dyDescent="0.3"/>
    <row r="658" spans="1:12" x14ac:dyDescent="0.25">
      <c r="A658" s="31"/>
      <c r="B658" s="32"/>
      <c r="C658" s="33"/>
      <c r="D658" s="31"/>
      <c r="E658" s="32"/>
      <c r="F658" s="33"/>
      <c r="G658" s="31"/>
      <c r="H658" s="32"/>
      <c r="I658" s="33"/>
      <c r="J658" s="31"/>
      <c r="K658" s="32"/>
      <c r="L658" s="33"/>
    </row>
    <row r="659" spans="1:12" x14ac:dyDescent="0.25">
      <c r="A659" s="34"/>
      <c r="B659" s="249" t="str">
        <f>$B$1</f>
        <v xml:space="preserve">       Départemental Natation    49                               Sport Adapté Maine et loire                         Beaupréau, le 4 décembre 2022</v>
      </c>
      <c r="C659" s="250"/>
      <c r="D659" s="34"/>
      <c r="E659" s="249" t="str">
        <f>$B$1</f>
        <v xml:space="preserve">       Départemental Natation    49                               Sport Adapté Maine et loire                         Beaupréau, le 4 décembre 2022</v>
      </c>
      <c r="F659" s="250"/>
      <c r="G659" s="34"/>
      <c r="H659" s="249" t="str">
        <f>$B$1</f>
        <v xml:space="preserve">       Départemental Natation    49                               Sport Adapté Maine et loire                         Beaupréau, le 4 décembre 2022</v>
      </c>
      <c r="I659" s="250"/>
      <c r="J659" s="34"/>
      <c r="K659" s="249" t="str">
        <f>$B$1</f>
        <v xml:space="preserve">       Départemental Natation    49                               Sport Adapté Maine et loire                         Beaupréau, le 4 décembre 2022</v>
      </c>
      <c r="L659" s="250"/>
    </row>
    <row r="660" spans="1:12" x14ac:dyDescent="0.25">
      <c r="A660" s="34"/>
      <c r="B660" s="251"/>
      <c r="C660" s="252"/>
      <c r="D660" s="34"/>
      <c r="E660" s="251"/>
      <c r="F660" s="252"/>
      <c r="G660" s="34"/>
      <c r="H660" s="251"/>
      <c r="I660" s="252"/>
      <c r="J660" s="34"/>
      <c r="K660" s="251"/>
      <c r="L660" s="252"/>
    </row>
    <row r="661" spans="1:12" x14ac:dyDescent="0.25">
      <c r="A661" s="34"/>
      <c r="B661" s="253"/>
      <c r="C661" s="254"/>
      <c r="D661" s="34"/>
      <c r="E661" s="253"/>
      <c r="F661" s="254"/>
      <c r="G661" s="34"/>
      <c r="H661" s="253"/>
      <c r="I661" s="254"/>
      <c r="J661" s="34"/>
      <c r="K661" s="253"/>
      <c r="L661" s="254"/>
    </row>
    <row r="662" spans="1:12" x14ac:dyDescent="0.25">
      <c r="A662" s="34"/>
      <c r="C662" s="35"/>
      <c r="D662" s="34"/>
      <c r="F662" s="35"/>
      <c r="G662" s="34"/>
      <c r="I662" s="35"/>
      <c r="J662" s="34"/>
      <c r="L662" s="35"/>
    </row>
    <row r="663" spans="1:12" x14ac:dyDescent="0.25">
      <c r="A663" s="36" t="s">
        <v>58</v>
      </c>
      <c r="B663" s="37">
        <v>17</v>
      </c>
      <c r="C663" s="35"/>
      <c r="D663" s="36" t="s">
        <v>58</v>
      </c>
      <c r="E663" s="37">
        <v>17</v>
      </c>
      <c r="F663" s="35"/>
      <c r="G663" s="36" t="s">
        <v>58</v>
      </c>
      <c r="H663" s="37">
        <v>17</v>
      </c>
      <c r="I663" s="35"/>
      <c r="J663" s="36" t="s">
        <v>58</v>
      </c>
      <c r="K663" s="37">
        <v>17</v>
      </c>
      <c r="L663" s="35"/>
    </row>
    <row r="664" spans="1:12" x14ac:dyDescent="0.25">
      <c r="A664" s="34"/>
      <c r="B664" s="30" t="s">
        <v>59</v>
      </c>
      <c r="C664" s="38">
        <v>1</v>
      </c>
      <c r="D664" s="34"/>
      <c r="E664" s="30" t="s">
        <v>59</v>
      </c>
      <c r="F664" s="38">
        <v>2</v>
      </c>
      <c r="G664" s="34"/>
      <c r="H664" s="30" t="s">
        <v>59</v>
      </c>
      <c r="I664" s="38">
        <v>3</v>
      </c>
      <c r="J664" s="34"/>
      <c r="K664" s="30" t="s">
        <v>59</v>
      </c>
      <c r="L664" s="38">
        <v>4</v>
      </c>
    </row>
    <row r="665" spans="1:12" x14ac:dyDescent="0.25">
      <c r="A665" s="34"/>
      <c r="C665" s="35"/>
      <c r="D665" s="34"/>
      <c r="F665" s="35"/>
      <c r="G665" s="34"/>
      <c r="I665" s="35"/>
      <c r="J665" s="34"/>
      <c r="L665" s="35"/>
    </row>
    <row r="666" spans="1:12" x14ac:dyDescent="0.25">
      <c r="A666" s="50" t="s">
        <v>67</v>
      </c>
      <c r="B666" s="255">
        <f>Séries!B114</f>
        <v>13</v>
      </c>
      <c r="C666" s="256"/>
      <c r="D666" s="50" t="s">
        <v>67</v>
      </c>
      <c r="E666" s="255">
        <f>Séries!B115</f>
        <v>0</v>
      </c>
      <c r="F666" s="256"/>
      <c r="G666" s="50" t="s">
        <v>67</v>
      </c>
      <c r="H666" s="255">
        <f>Séries!B116</f>
        <v>85</v>
      </c>
      <c r="I666" s="256"/>
      <c r="J666" s="50" t="s">
        <v>67</v>
      </c>
      <c r="K666" s="255">
        <f>Séries!B117</f>
        <v>0</v>
      </c>
      <c r="L666" s="256"/>
    </row>
    <row r="667" spans="1:12" x14ac:dyDescent="0.25">
      <c r="A667" s="39" t="s">
        <v>65</v>
      </c>
      <c r="B667" s="257">
        <f>VLOOKUP(B666,_TAB1,2,FALSE)</f>
        <v>0</v>
      </c>
      <c r="C667" s="258"/>
      <c r="D667" s="39" t="s">
        <v>65</v>
      </c>
      <c r="E667" s="257" t="e">
        <f>VLOOKUP(E666,_TAB1,2,FALSE)</f>
        <v>#N/A</v>
      </c>
      <c r="F667" s="258"/>
      <c r="G667" s="39" t="s">
        <v>65</v>
      </c>
      <c r="H667" s="257">
        <f>VLOOKUP(H666,_TAB1,2,FALSE)</f>
        <v>0</v>
      </c>
      <c r="I667" s="258"/>
      <c r="J667" s="39" t="s">
        <v>65</v>
      </c>
      <c r="K667" s="257" t="e">
        <f>VLOOKUP(K666,_TAB1,2,FALSE)</f>
        <v>#N/A</v>
      </c>
      <c r="L667" s="258"/>
    </row>
    <row r="668" spans="1:12" x14ac:dyDescent="0.25">
      <c r="A668" s="39" t="s">
        <v>66</v>
      </c>
      <c r="B668" s="257">
        <f>VLOOKUP(B666,_TAB1,3,FALSE)</f>
        <v>0</v>
      </c>
      <c r="C668" s="258"/>
      <c r="D668" s="39" t="s">
        <v>66</v>
      </c>
      <c r="E668" s="257" t="e">
        <f>VLOOKUP(E666,_TAB1,3,FALSE)</f>
        <v>#N/A</v>
      </c>
      <c r="F668" s="258"/>
      <c r="G668" s="39" t="s">
        <v>66</v>
      </c>
      <c r="H668" s="257">
        <f>VLOOKUP(H666,_TAB1,3,FALSE)</f>
        <v>0</v>
      </c>
      <c r="I668" s="258"/>
      <c r="J668" s="39" t="s">
        <v>66</v>
      </c>
      <c r="K668" s="257" t="e">
        <f>VLOOKUP(K666,_TAB1,3,FALSE)</f>
        <v>#N/A</v>
      </c>
      <c r="L668" s="258"/>
    </row>
    <row r="669" spans="1:12" x14ac:dyDescent="0.25">
      <c r="A669" s="39" t="s">
        <v>64</v>
      </c>
      <c r="B669" s="247">
        <f>VLOOKUP(B666,_TAB1,5,FALSE)</f>
        <v>0</v>
      </c>
      <c r="C669" s="248"/>
      <c r="D669" s="39" t="s">
        <v>64</v>
      </c>
      <c r="E669" s="247" t="e">
        <f>VLOOKUP(E666,_TAB1,5,FALSE)</f>
        <v>#N/A</v>
      </c>
      <c r="F669" s="248"/>
      <c r="G669" s="39" t="s">
        <v>64</v>
      </c>
      <c r="H669" s="247">
        <f>VLOOKUP(H666,_TAB1,5,FALSE)</f>
        <v>0</v>
      </c>
      <c r="I669" s="248"/>
      <c r="J669" s="39" t="s">
        <v>64</v>
      </c>
      <c r="K669" s="247" t="e">
        <f>VLOOKUP(K666,_TAB1,5,FALSE)</f>
        <v>#N/A</v>
      </c>
      <c r="L669" s="248"/>
    </row>
    <row r="670" spans="1:12" x14ac:dyDescent="0.25">
      <c r="A670" s="39" t="s">
        <v>68</v>
      </c>
      <c r="B670" s="257" t="e">
        <f>VLOOKUP(B666,_TAB1,10,FALSE)</f>
        <v>#REF!</v>
      </c>
      <c r="C670" s="258"/>
      <c r="D670" s="39" t="s">
        <v>68</v>
      </c>
      <c r="E670" s="257" t="e">
        <f>VLOOKUP(E666,_TAB1,10,FALSE)</f>
        <v>#N/A</v>
      </c>
      <c r="F670" s="258"/>
      <c r="G670" s="39" t="s">
        <v>68</v>
      </c>
      <c r="H670" s="257" t="e">
        <f>VLOOKUP(H666,_TAB1,10,FALSE)</f>
        <v>#REF!</v>
      </c>
      <c r="I670" s="258"/>
      <c r="J670" s="39" t="s">
        <v>68</v>
      </c>
      <c r="K670" s="257" t="e">
        <f>VLOOKUP(K666,_TAB1,10,FALSE)</f>
        <v>#N/A</v>
      </c>
      <c r="L670" s="258"/>
    </row>
    <row r="671" spans="1:12" x14ac:dyDescent="0.25">
      <c r="A671" s="39" t="s">
        <v>57</v>
      </c>
      <c r="B671" s="257" t="e">
        <f>VLOOKUP(B666,_TAB1,13,FALSE)</f>
        <v>#REF!</v>
      </c>
      <c r="C671" s="258"/>
      <c r="D671" s="39" t="s">
        <v>57</v>
      </c>
      <c r="E671" s="257" t="e">
        <f>VLOOKUP(E666,_TAB1,13,FALSE)</f>
        <v>#N/A</v>
      </c>
      <c r="F671" s="258"/>
      <c r="G671" s="39" t="s">
        <v>57</v>
      </c>
      <c r="H671" s="257" t="e">
        <f>VLOOKUP(H666,_TAB1,13,FALSE)</f>
        <v>#REF!</v>
      </c>
      <c r="I671" s="258"/>
      <c r="J671" s="39" t="s">
        <v>57</v>
      </c>
      <c r="K671" s="257" t="e">
        <f>VLOOKUP(K666,_TAB1,13,FALSE)</f>
        <v>#N/A</v>
      </c>
      <c r="L671" s="258"/>
    </row>
    <row r="672" spans="1:12" x14ac:dyDescent="0.25">
      <c r="A672" s="34"/>
      <c r="C672" s="35"/>
      <c r="D672" s="34"/>
      <c r="F672" s="35"/>
      <c r="G672" s="34"/>
      <c r="I672" s="35"/>
      <c r="J672" s="34"/>
      <c r="L672" s="35"/>
    </row>
    <row r="673" spans="1:12" x14ac:dyDescent="0.25">
      <c r="A673" s="40" t="s">
        <v>60</v>
      </c>
      <c r="C673" s="35"/>
      <c r="D673" s="40" t="s">
        <v>60</v>
      </c>
      <c r="F673" s="35"/>
      <c r="G673" s="40" t="s">
        <v>60</v>
      </c>
      <c r="I673" s="35"/>
      <c r="J673" s="40" t="s">
        <v>60</v>
      </c>
      <c r="L673" s="35"/>
    </row>
    <row r="674" spans="1:12" x14ac:dyDescent="0.25">
      <c r="A674" s="41" t="s">
        <v>61</v>
      </c>
      <c r="B674" s="29" t="s">
        <v>62</v>
      </c>
      <c r="C674" s="42" t="s">
        <v>63</v>
      </c>
      <c r="D674" s="41" t="s">
        <v>61</v>
      </c>
      <c r="E674" s="29" t="s">
        <v>62</v>
      </c>
      <c r="F674" s="42" t="s">
        <v>63</v>
      </c>
      <c r="G674" s="41" t="s">
        <v>61</v>
      </c>
      <c r="H674" s="29" t="s">
        <v>62</v>
      </c>
      <c r="I674" s="42" t="s">
        <v>63</v>
      </c>
      <c r="J674" s="41" t="s">
        <v>61</v>
      </c>
      <c r="K674" s="29" t="s">
        <v>62</v>
      </c>
      <c r="L674" s="42" t="s">
        <v>63</v>
      </c>
    </row>
    <row r="675" spans="1:12" x14ac:dyDescent="0.25">
      <c r="A675" s="43"/>
      <c r="B675" s="7"/>
      <c r="C675" s="44"/>
      <c r="D675" s="43"/>
      <c r="E675" s="7"/>
      <c r="F675" s="44"/>
      <c r="G675" s="43"/>
      <c r="H675" s="7"/>
      <c r="I675" s="44"/>
      <c r="J675" s="43"/>
      <c r="K675" s="7"/>
      <c r="L675" s="44"/>
    </row>
    <row r="676" spans="1:12" x14ac:dyDescent="0.25">
      <c r="A676" s="45"/>
      <c r="B676" s="27"/>
      <c r="C676" s="46"/>
      <c r="D676" s="45"/>
      <c r="E676" s="27"/>
      <c r="F676" s="46"/>
      <c r="G676" s="45"/>
      <c r="H676" s="27"/>
      <c r="I676" s="46"/>
      <c r="J676" s="45"/>
      <c r="K676" s="27"/>
      <c r="L676" s="46"/>
    </row>
    <row r="677" spans="1:12" ht="13.8" thickBot="1" x14ac:dyDescent="0.3">
      <c r="A677" s="47"/>
      <c r="B677" s="48"/>
      <c r="C677" s="49"/>
      <c r="D677" s="47"/>
      <c r="E677" s="48"/>
      <c r="F677" s="49"/>
      <c r="G677" s="47"/>
      <c r="H677" s="48"/>
      <c r="I677" s="49"/>
      <c r="J677" s="47"/>
      <c r="K677" s="48"/>
      <c r="L677" s="49"/>
    </row>
    <row r="678" spans="1:12" x14ac:dyDescent="0.25">
      <c r="A678" s="31"/>
      <c r="B678" s="32"/>
      <c r="C678" s="33"/>
      <c r="D678" s="31"/>
      <c r="E678" s="32"/>
      <c r="F678" s="33"/>
      <c r="G678" s="31"/>
      <c r="H678" s="32"/>
      <c r="I678" s="33"/>
      <c r="J678" s="31"/>
      <c r="K678" s="32"/>
      <c r="L678" s="33"/>
    </row>
    <row r="679" spans="1:12" x14ac:dyDescent="0.25">
      <c r="A679" s="34"/>
      <c r="B679" s="249" t="str">
        <f>$B$1</f>
        <v xml:space="preserve">       Départemental Natation    49                               Sport Adapté Maine et loire                         Beaupréau, le 4 décembre 2022</v>
      </c>
      <c r="C679" s="250"/>
      <c r="D679" s="34"/>
      <c r="E679" s="249" t="str">
        <f>$B$1</f>
        <v xml:space="preserve">       Départemental Natation    49                               Sport Adapté Maine et loire                         Beaupréau, le 4 décembre 2022</v>
      </c>
      <c r="F679" s="250"/>
      <c r="G679" s="34"/>
      <c r="H679" s="249" t="str">
        <f>$B$1</f>
        <v xml:space="preserve">       Départemental Natation    49                               Sport Adapté Maine et loire                         Beaupréau, le 4 décembre 2022</v>
      </c>
      <c r="I679" s="250"/>
      <c r="J679" s="34"/>
      <c r="K679" s="249" t="str">
        <f>$B$1</f>
        <v xml:space="preserve">       Départemental Natation    49                               Sport Adapté Maine et loire                         Beaupréau, le 4 décembre 2022</v>
      </c>
      <c r="L679" s="250"/>
    </row>
    <row r="680" spans="1:12" x14ac:dyDescent="0.25">
      <c r="A680" s="34"/>
      <c r="B680" s="251"/>
      <c r="C680" s="252"/>
      <c r="D680" s="34"/>
      <c r="E680" s="251"/>
      <c r="F680" s="252"/>
      <c r="G680" s="34"/>
      <c r="H680" s="251"/>
      <c r="I680" s="252"/>
      <c r="J680" s="34"/>
      <c r="K680" s="251"/>
      <c r="L680" s="252"/>
    </row>
    <row r="681" spans="1:12" x14ac:dyDescent="0.25">
      <c r="A681" s="34"/>
      <c r="B681" s="253"/>
      <c r="C681" s="254"/>
      <c r="D681" s="34"/>
      <c r="E681" s="253"/>
      <c r="F681" s="254"/>
      <c r="G681" s="34"/>
      <c r="H681" s="253"/>
      <c r="I681" s="254"/>
      <c r="J681" s="34"/>
      <c r="K681" s="253"/>
      <c r="L681" s="254"/>
    </row>
    <row r="682" spans="1:12" x14ac:dyDescent="0.25">
      <c r="A682" s="34"/>
      <c r="C682" s="35"/>
      <c r="D682" s="34"/>
      <c r="F682" s="35"/>
      <c r="G682" s="34"/>
      <c r="I682" s="35"/>
      <c r="J682" s="34"/>
      <c r="L682" s="35"/>
    </row>
    <row r="683" spans="1:12" x14ac:dyDescent="0.25">
      <c r="A683" s="36" t="s">
        <v>58</v>
      </c>
      <c r="B683" s="37">
        <v>17</v>
      </c>
      <c r="C683" s="35"/>
      <c r="D683" s="36" t="s">
        <v>58</v>
      </c>
      <c r="E683" s="37">
        <v>17</v>
      </c>
      <c r="F683" s="35"/>
      <c r="G683" s="36" t="s">
        <v>58</v>
      </c>
      <c r="H683" s="37">
        <v>17</v>
      </c>
      <c r="I683" s="35"/>
      <c r="J683" s="36" t="s">
        <v>58</v>
      </c>
      <c r="K683" s="37">
        <v>17</v>
      </c>
      <c r="L683" s="35"/>
    </row>
    <row r="684" spans="1:12" x14ac:dyDescent="0.25">
      <c r="A684" s="34"/>
      <c r="B684" s="30" t="s">
        <v>59</v>
      </c>
      <c r="C684" s="38">
        <v>5</v>
      </c>
      <c r="D684" s="34"/>
      <c r="E684" s="30" t="s">
        <v>59</v>
      </c>
      <c r="F684" s="38">
        <v>6</v>
      </c>
      <c r="G684" s="34"/>
      <c r="H684" s="30" t="s">
        <v>59</v>
      </c>
      <c r="I684" s="38">
        <v>7</v>
      </c>
      <c r="J684" s="34"/>
      <c r="K684" s="30" t="s">
        <v>59</v>
      </c>
      <c r="L684" s="38">
        <v>8</v>
      </c>
    </row>
    <row r="685" spans="1:12" x14ac:dyDescent="0.25">
      <c r="A685" s="34"/>
      <c r="C685" s="35"/>
      <c r="D685" s="34"/>
      <c r="F685" s="35"/>
      <c r="G685" s="34"/>
      <c r="I685" s="35"/>
      <c r="J685" s="34"/>
      <c r="L685" s="35"/>
    </row>
    <row r="686" spans="1:12" x14ac:dyDescent="0.25">
      <c r="A686" s="50" t="s">
        <v>67</v>
      </c>
      <c r="B686" s="255">
        <f>Séries!B118</f>
        <v>77</v>
      </c>
      <c r="C686" s="256"/>
      <c r="D686" s="50" t="s">
        <v>67</v>
      </c>
      <c r="E686" s="255">
        <f>Séries!B119</f>
        <v>0</v>
      </c>
      <c r="F686" s="256"/>
      <c r="G686" s="50" t="s">
        <v>67</v>
      </c>
      <c r="H686" s="255"/>
      <c r="I686" s="256"/>
      <c r="J686" s="50" t="s">
        <v>67</v>
      </c>
      <c r="K686" s="255"/>
      <c r="L686" s="256"/>
    </row>
    <row r="687" spans="1:12" x14ac:dyDescent="0.25">
      <c r="A687" s="39" t="s">
        <v>65</v>
      </c>
      <c r="B687" s="257">
        <f>VLOOKUP(B686,_TAB1,2,FALSE)</f>
        <v>0</v>
      </c>
      <c r="C687" s="258"/>
      <c r="D687" s="39" t="s">
        <v>65</v>
      </c>
      <c r="E687" s="257" t="e">
        <f>VLOOKUP(E686,_TAB1,2,FALSE)</f>
        <v>#N/A</v>
      </c>
      <c r="F687" s="258"/>
      <c r="G687" s="39" t="s">
        <v>65</v>
      </c>
      <c r="H687" s="257" t="e">
        <f>VLOOKUP(H686,_TAB1,2,FALSE)</f>
        <v>#N/A</v>
      </c>
      <c r="I687" s="258"/>
      <c r="J687" s="39" t="s">
        <v>65</v>
      </c>
      <c r="K687" s="257" t="e">
        <f>VLOOKUP(K686,_TAB1,2,FALSE)</f>
        <v>#N/A</v>
      </c>
      <c r="L687" s="258"/>
    </row>
    <row r="688" spans="1:12" x14ac:dyDescent="0.25">
      <c r="A688" s="39" t="s">
        <v>66</v>
      </c>
      <c r="B688" s="257">
        <f>VLOOKUP(B686,_TAB1,3,FALSE)</f>
        <v>0</v>
      </c>
      <c r="C688" s="258"/>
      <c r="D688" s="39" t="s">
        <v>66</v>
      </c>
      <c r="E688" s="257" t="e">
        <f>VLOOKUP(E686,_TAB1,3,FALSE)</f>
        <v>#N/A</v>
      </c>
      <c r="F688" s="258"/>
      <c r="G688" s="39" t="s">
        <v>66</v>
      </c>
      <c r="H688" s="257" t="e">
        <f>VLOOKUP(H686,_TAB1,3,FALSE)</f>
        <v>#N/A</v>
      </c>
      <c r="I688" s="258"/>
      <c r="J688" s="39" t="s">
        <v>66</v>
      </c>
      <c r="K688" s="257" t="e">
        <f>VLOOKUP(K686,_TAB1,3,FALSE)</f>
        <v>#N/A</v>
      </c>
      <c r="L688" s="258"/>
    </row>
    <row r="689" spans="1:12" x14ac:dyDescent="0.25">
      <c r="A689" s="39" t="s">
        <v>64</v>
      </c>
      <c r="B689" s="247">
        <f>VLOOKUP(B686,_TAB1,5,FALSE)</f>
        <v>0</v>
      </c>
      <c r="C689" s="248"/>
      <c r="D689" s="39" t="s">
        <v>64</v>
      </c>
      <c r="E689" s="247" t="e">
        <f>VLOOKUP(E686,_TAB1,5,FALSE)</f>
        <v>#N/A</v>
      </c>
      <c r="F689" s="248"/>
      <c r="G689" s="39" t="s">
        <v>64</v>
      </c>
      <c r="H689" s="247" t="e">
        <f>VLOOKUP(H686,_TAB1,5,FALSE)</f>
        <v>#N/A</v>
      </c>
      <c r="I689" s="248"/>
      <c r="J689" s="39" t="s">
        <v>64</v>
      </c>
      <c r="K689" s="247" t="e">
        <f>VLOOKUP(K686,_TAB1,5,FALSE)</f>
        <v>#N/A</v>
      </c>
      <c r="L689" s="248"/>
    </row>
    <row r="690" spans="1:12" x14ac:dyDescent="0.25">
      <c r="A690" s="39" t="s">
        <v>68</v>
      </c>
      <c r="B690" s="257" t="e">
        <f>VLOOKUP(B686,_TAB1,10,FALSE)</f>
        <v>#REF!</v>
      </c>
      <c r="C690" s="258"/>
      <c r="D690" s="39" t="s">
        <v>68</v>
      </c>
      <c r="E690" s="257" t="e">
        <f>VLOOKUP(E686,_TAB1,10,FALSE)</f>
        <v>#N/A</v>
      </c>
      <c r="F690" s="258"/>
      <c r="G690" s="39" t="s">
        <v>68</v>
      </c>
      <c r="H690" s="257" t="e">
        <f>VLOOKUP(H686,_TAB1,10,FALSE)</f>
        <v>#N/A</v>
      </c>
      <c r="I690" s="258"/>
      <c r="J690" s="39" t="s">
        <v>68</v>
      </c>
      <c r="K690" s="257" t="e">
        <f>VLOOKUP(K686,_TAB1,10,FALSE)</f>
        <v>#N/A</v>
      </c>
      <c r="L690" s="258"/>
    </row>
    <row r="691" spans="1:12" x14ac:dyDescent="0.25">
      <c r="A691" s="39" t="s">
        <v>57</v>
      </c>
      <c r="B691" s="257" t="e">
        <f>VLOOKUP(B686,_TAB1,13,FALSE)</f>
        <v>#REF!</v>
      </c>
      <c r="C691" s="258"/>
      <c r="D691" s="39" t="s">
        <v>57</v>
      </c>
      <c r="E691" s="257" t="e">
        <f>VLOOKUP(E686,_TAB1,13,FALSE)</f>
        <v>#N/A</v>
      </c>
      <c r="F691" s="258"/>
      <c r="G691" s="39" t="s">
        <v>57</v>
      </c>
      <c r="H691" s="257" t="e">
        <f>VLOOKUP(H686,_TAB1,13,FALSE)</f>
        <v>#N/A</v>
      </c>
      <c r="I691" s="258"/>
      <c r="J691" s="39" t="s">
        <v>57</v>
      </c>
      <c r="K691" s="257" t="e">
        <f>VLOOKUP(K686,_TAB1,13,FALSE)</f>
        <v>#N/A</v>
      </c>
      <c r="L691" s="258"/>
    </row>
    <row r="692" spans="1:12" x14ac:dyDescent="0.25">
      <c r="A692" s="34"/>
      <c r="C692" s="35"/>
      <c r="D692" s="34"/>
      <c r="F692" s="35"/>
      <c r="G692" s="34"/>
      <c r="I692" s="35"/>
      <c r="J692" s="34"/>
      <c r="L692" s="35"/>
    </row>
    <row r="693" spans="1:12" x14ac:dyDescent="0.25">
      <c r="A693" s="40" t="s">
        <v>60</v>
      </c>
      <c r="C693" s="35"/>
      <c r="D693" s="40" t="s">
        <v>60</v>
      </c>
      <c r="F693" s="35"/>
      <c r="G693" s="40" t="s">
        <v>60</v>
      </c>
      <c r="I693" s="35"/>
      <c r="J693" s="40" t="s">
        <v>60</v>
      </c>
      <c r="L693" s="35"/>
    </row>
    <row r="694" spans="1:12" x14ac:dyDescent="0.25">
      <c r="A694" s="41" t="s">
        <v>61</v>
      </c>
      <c r="B694" s="29" t="s">
        <v>62</v>
      </c>
      <c r="C694" s="42" t="s">
        <v>63</v>
      </c>
      <c r="D694" s="41" t="s">
        <v>61</v>
      </c>
      <c r="E694" s="29" t="s">
        <v>62</v>
      </c>
      <c r="F694" s="42" t="s">
        <v>63</v>
      </c>
      <c r="G694" s="41" t="s">
        <v>61</v>
      </c>
      <c r="H694" s="29" t="s">
        <v>62</v>
      </c>
      <c r="I694" s="42" t="s">
        <v>63</v>
      </c>
      <c r="J694" s="41" t="s">
        <v>61</v>
      </c>
      <c r="K694" s="29" t="s">
        <v>62</v>
      </c>
      <c r="L694" s="42" t="s">
        <v>63</v>
      </c>
    </row>
    <row r="695" spans="1:12" x14ac:dyDescent="0.25">
      <c r="A695" s="43"/>
      <c r="B695" s="7"/>
      <c r="C695" s="44"/>
      <c r="D695" s="43"/>
      <c r="E695" s="7"/>
      <c r="F695" s="44"/>
      <c r="G695" s="43"/>
      <c r="H695" s="7"/>
      <c r="I695" s="44"/>
      <c r="J695" s="43"/>
      <c r="K695" s="7"/>
      <c r="L695" s="44"/>
    </row>
    <row r="696" spans="1:12" x14ac:dyDescent="0.25">
      <c r="A696" s="45"/>
      <c r="B696" s="27"/>
      <c r="C696" s="46"/>
      <c r="D696" s="45"/>
      <c r="E696" s="27"/>
      <c r="F696" s="46"/>
      <c r="G696" s="45"/>
      <c r="H696" s="27"/>
      <c r="I696" s="46"/>
      <c r="J696" s="45"/>
      <c r="K696" s="27"/>
      <c r="L696" s="46"/>
    </row>
    <row r="697" spans="1:12" ht="13.8" thickBot="1" x14ac:dyDescent="0.3">
      <c r="A697" s="47"/>
      <c r="B697" s="48"/>
      <c r="C697" s="49"/>
      <c r="D697" s="47"/>
      <c r="E697" s="48"/>
      <c r="F697" s="49"/>
      <c r="G697" s="47"/>
      <c r="H697" s="48"/>
      <c r="I697" s="49"/>
      <c r="J697" s="47"/>
      <c r="K697" s="48"/>
      <c r="L697" s="49"/>
    </row>
    <row r="698" spans="1:12" ht="13.8" thickBot="1" x14ac:dyDescent="0.3"/>
    <row r="699" spans="1:12" x14ac:dyDescent="0.25">
      <c r="A699" s="31"/>
      <c r="B699" s="32"/>
      <c r="C699" s="33"/>
      <c r="D699" s="31"/>
      <c r="E699" s="32"/>
      <c r="F699" s="33"/>
      <c r="G699" s="31"/>
      <c r="H699" s="32"/>
      <c r="I699" s="33"/>
      <c r="J699" s="31"/>
      <c r="K699" s="32"/>
      <c r="L699" s="33"/>
    </row>
    <row r="700" spans="1:12" x14ac:dyDescent="0.25">
      <c r="A700" s="34"/>
      <c r="B700" s="249" t="str">
        <f>$B$1</f>
        <v xml:space="preserve">       Départemental Natation    49                               Sport Adapté Maine et loire                         Beaupréau, le 4 décembre 2022</v>
      </c>
      <c r="C700" s="250"/>
      <c r="D700" s="34"/>
      <c r="E700" s="249" t="str">
        <f>$B$1</f>
        <v xml:space="preserve">       Départemental Natation    49                               Sport Adapté Maine et loire                         Beaupréau, le 4 décembre 2022</v>
      </c>
      <c r="F700" s="250"/>
      <c r="G700" s="34"/>
      <c r="H700" s="249" t="str">
        <f>$B$1</f>
        <v xml:space="preserve">       Départemental Natation    49                               Sport Adapté Maine et loire                         Beaupréau, le 4 décembre 2022</v>
      </c>
      <c r="I700" s="250"/>
      <c r="J700" s="34"/>
      <c r="K700" s="249" t="str">
        <f>$B$1</f>
        <v xml:space="preserve">       Départemental Natation    49                               Sport Adapté Maine et loire                         Beaupréau, le 4 décembre 2022</v>
      </c>
      <c r="L700" s="250"/>
    </row>
    <row r="701" spans="1:12" x14ac:dyDescent="0.25">
      <c r="A701" s="34"/>
      <c r="B701" s="251"/>
      <c r="C701" s="252"/>
      <c r="D701" s="34"/>
      <c r="E701" s="251"/>
      <c r="F701" s="252"/>
      <c r="G701" s="34"/>
      <c r="H701" s="251"/>
      <c r="I701" s="252"/>
      <c r="J701" s="34"/>
      <c r="K701" s="251"/>
      <c r="L701" s="252"/>
    </row>
    <row r="702" spans="1:12" x14ac:dyDescent="0.25">
      <c r="A702" s="34"/>
      <c r="B702" s="253"/>
      <c r="C702" s="254"/>
      <c r="D702" s="34"/>
      <c r="E702" s="253"/>
      <c r="F702" s="254"/>
      <c r="G702" s="34"/>
      <c r="H702" s="253"/>
      <c r="I702" s="254"/>
      <c r="J702" s="34"/>
      <c r="K702" s="253"/>
      <c r="L702" s="254"/>
    </row>
    <row r="703" spans="1:12" x14ac:dyDescent="0.25">
      <c r="A703" s="34"/>
      <c r="C703" s="35"/>
      <c r="D703" s="34"/>
      <c r="F703" s="35"/>
      <c r="G703" s="34"/>
      <c r="I703" s="35"/>
      <c r="J703" s="34"/>
      <c r="L703" s="35"/>
    </row>
    <row r="704" spans="1:12" x14ac:dyDescent="0.25">
      <c r="A704" s="36" t="s">
        <v>58</v>
      </c>
      <c r="B704" s="37">
        <v>18</v>
      </c>
      <c r="C704" s="35"/>
      <c r="D704" s="36" t="s">
        <v>58</v>
      </c>
      <c r="E704" s="37">
        <v>18</v>
      </c>
      <c r="F704" s="35"/>
      <c r="G704" s="36" t="s">
        <v>58</v>
      </c>
      <c r="H704" s="37">
        <v>18</v>
      </c>
      <c r="I704" s="35"/>
      <c r="J704" s="36" t="s">
        <v>58</v>
      </c>
      <c r="K704" s="37">
        <v>18</v>
      </c>
      <c r="L704" s="35"/>
    </row>
    <row r="705" spans="1:12" x14ac:dyDescent="0.25">
      <c r="A705" s="34"/>
      <c r="B705" s="30" t="s">
        <v>59</v>
      </c>
      <c r="C705" s="38">
        <v>1</v>
      </c>
      <c r="D705" s="34"/>
      <c r="E705" s="30" t="s">
        <v>59</v>
      </c>
      <c r="F705" s="38">
        <v>2</v>
      </c>
      <c r="G705" s="34"/>
      <c r="H705" s="30" t="s">
        <v>59</v>
      </c>
      <c r="I705" s="38">
        <v>3</v>
      </c>
      <c r="J705" s="34"/>
      <c r="K705" s="30" t="s">
        <v>59</v>
      </c>
      <c r="L705" s="38">
        <v>4</v>
      </c>
    </row>
    <row r="706" spans="1:12" x14ac:dyDescent="0.25">
      <c r="A706" s="34"/>
      <c r="C706" s="35"/>
      <c r="D706" s="34"/>
      <c r="F706" s="35"/>
      <c r="G706" s="34"/>
      <c r="I706" s="35"/>
      <c r="J706" s="34"/>
      <c r="L706" s="35"/>
    </row>
    <row r="707" spans="1:12" x14ac:dyDescent="0.25">
      <c r="A707" s="50" t="s">
        <v>67</v>
      </c>
      <c r="B707" s="255">
        <f>Séries!B121</f>
        <v>0</v>
      </c>
      <c r="C707" s="256"/>
      <c r="D707" s="50" t="s">
        <v>67</v>
      </c>
      <c r="E707" s="255">
        <f>Séries!B122</f>
        <v>20</v>
      </c>
      <c r="F707" s="256"/>
      <c r="G707" s="50" t="s">
        <v>67</v>
      </c>
      <c r="H707" s="255">
        <f>Séries!B123</f>
        <v>0</v>
      </c>
      <c r="I707" s="256"/>
      <c r="J707" s="50" t="s">
        <v>67</v>
      </c>
      <c r="K707" s="255">
        <f>Séries!B124</f>
        <v>29</v>
      </c>
      <c r="L707" s="256"/>
    </row>
    <row r="708" spans="1:12" x14ac:dyDescent="0.25">
      <c r="A708" s="39" t="s">
        <v>65</v>
      </c>
      <c r="B708" s="257" t="e">
        <f>VLOOKUP(B707,_TAB1,2,FALSE)</f>
        <v>#N/A</v>
      </c>
      <c r="C708" s="258"/>
      <c r="D708" s="39" t="s">
        <v>65</v>
      </c>
      <c r="E708" s="257">
        <f>VLOOKUP(E707,_TAB1,2,FALSE)</f>
        <v>0</v>
      </c>
      <c r="F708" s="258"/>
      <c r="G708" s="39" t="s">
        <v>65</v>
      </c>
      <c r="H708" s="257" t="e">
        <f>VLOOKUP(H707,_TAB1,2,FALSE)</f>
        <v>#N/A</v>
      </c>
      <c r="I708" s="258"/>
      <c r="J708" s="39" t="s">
        <v>65</v>
      </c>
      <c r="K708" s="257">
        <f>VLOOKUP(K707,_TAB1,2,FALSE)</f>
        <v>0</v>
      </c>
      <c r="L708" s="258"/>
    </row>
    <row r="709" spans="1:12" x14ac:dyDescent="0.25">
      <c r="A709" s="39" t="s">
        <v>66</v>
      </c>
      <c r="B709" s="257" t="e">
        <f>VLOOKUP(B707,_TAB1,3,FALSE)</f>
        <v>#N/A</v>
      </c>
      <c r="C709" s="258"/>
      <c r="D709" s="39" t="s">
        <v>66</v>
      </c>
      <c r="E709" s="257">
        <f>VLOOKUP(E707,_TAB1,3,FALSE)</f>
        <v>0</v>
      </c>
      <c r="F709" s="258"/>
      <c r="G709" s="39" t="s">
        <v>66</v>
      </c>
      <c r="H709" s="257" t="e">
        <f>VLOOKUP(H707,_TAB1,3,FALSE)</f>
        <v>#N/A</v>
      </c>
      <c r="I709" s="258"/>
      <c r="J709" s="39" t="s">
        <v>66</v>
      </c>
      <c r="K709" s="257">
        <f>VLOOKUP(K707,_TAB1,3,FALSE)</f>
        <v>0</v>
      </c>
      <c r="L709" s="258"/>
    </row>
    <row r="710" spans="1:12" x14ac:dyDescent="0.25">
      <c r="A710" s="39" t="s">
        <v>64</v>
      </c>
      <c r="B710" s="247" t="e">
        <f>VLOOKUP(B707,_TAB1,5,FALSE)</f>
        <v>#N/A</v>
      </c>
      <c r="C710" s="248"/>
      <c r="D710" s="39" t="s">
        <v>64</v>
      </c>
      <c r="E710" s="247">
        <f>VLOOKUP(E707,_TAB1,5,FALSE)</f>
        <v>0</v>
      </c>
      <c r="F710" s="248"/>
      <c r="G710" s="39" t="s">
        <v>64</v>
      </c>
      <c r="H710" s="247" t="e">
        <f>VLOOKUP(H707,_TAB1,5,FALSE)</f>
        <v>#N/A</v>
      </c>
      <c r="I710" s="248"/>
      <c r="J710" s="39" t="s">
        <v>64</v>
      </c>
      <c r="K710" s="247">
        <f>VLOOKUP(K707,_TAB1,5,FALSE)</f>
        <v>0</v>
      </c>
      <c r="L710" s="248"/>
    </row>
    <row r="711" spans="1:12" x14ac:dyDescent="0.25">
      <c r="A711" s="39" t="s">
        <v>68</v>
      </c>
      <c r="B711" s="257" t="e">
        <f>VLOOKUP(B707,_TAB1,10,FALSE)</f>
        <v>#N/A</v>
      </c>
      <c r="C711" s="258"/>
      <c r="D711" s="39" t="s">
        <v>68</v>
      </c>
      <c r="E711" s="257" t="e">
        <f>VLOOKUP(E707,_TAB1,10,FALSE)</f>
        <v>#REF!</v>
      </c>
      <c r="F711" s="258"/>
      <c r="G711" s="39" t="s">
        <v>68</v>
      </c>
      <c r="H711" s="257" t="e">
        <f>VLOOKUP(H707,_TAB1,10,FALSE)</f>
        <v>#N/A</v>
      </c>
      <c r="I711" s="258"/>
      <c r="J711" s="39" t="s">
        <v>68</v>
      </c>
      <c r="K711" s="257" t="e">
        <f>VLOOKUP(K707,_TAB1,10,FALSE)</f>
        <v>#REF!</v>
      </c>
      <c r="L711" s="258"/>
    </row>
    <row r="712" spans="1:12" x14ac:dyDescent="0.25">
      <c r="A712" s="39" t="s">
        <v>57</v>
      </c>
      <c r="B712" s="257" t="e">
        <f>VLOOKUP(B707,_TAB1,13,FALSE)</f>
        <v>#N/A</v>
      </c>
      <c r="C712" s="258"/>
      <c r="D712" s="39" t="s">
        <v>57</v>
      </c>
      <c r="E712" s="257" t="e">
        <f>VLOOKUP(E707,_TAB1,13,FALSE)</f>
        <v>#REF!</v>
      </c>
      <c r="F712" s="258"/>
      <c r="G712" s="39" t="s">
        <v>57</v>
      </c>
      <c r="H712" s="257" t="e">
        <f>VLOOKUP(H707,_TAB1,13,FALSE)</f>
        <v>#N/A</v>
      </c>
      <c r="I712" s="258"/>
      <c r="J712" s="39" t="s">
        <v>57</v>
      </c>
      <c r="K712" s="257" t="e">
        <f>VLOOKUP(K707,_TAB1,13,FALSE)</f>
        <v>#REF!</v>
      </c>
      <c r="L712" s="258"/>
    </row>
    <row r="713" spans="1:12" x14ac:dyDescent="0.25">
      <c r="A713" s="34"/>
      <c r="C713" s="35"/>
      <c r="D713" s="34"/>
      <c r="F713" s="35"/>
      <c r="G713" s="34"/>
      <c r="I713" s="35"/>
      <c r="J713" s="34"/>
      <c r="L713" s="35"/>
    </row>
    <row r="714" spans="1:12" x14ac:dyDescent="0.25">
      <c r="A714" s="40" t="s">
        <v>60</v>
      </c>
      <c r="C714" s="35"/>
      <c r="D714" s="40" t="s">
        <v>60</v>
      </c>
      <c r="F714" s="35"/>
      <c r="G714" s="40" t="s">
        <v>60</v>
      </c>
      <c r="I714" s="35"/>
      <c r="J714" s="40" t="s">
        <v>60</v>
      </c>
      <c r="L714" s="35"/>
    </row>
    <row r="715" spans="1:12" x14ac:dyDescent="0.25">
      <c r="A715" s="41" t="s">
        <v>61</v>
      </c>
      <c r="B715" s="29" t="s">
        <v>62</v>
      </c>
      <c r="C715" s="42" t="s">
        <v>63</v>
      </c>
      <c r="D715" s="41" t="s">
        <v>61</v>
      </c>
      <c r="E715" s="29" t="s">
        <v>62</v>
      </c>
      <c r="F715" s="42" t="s">
        <v>63</v>
      </c>
      <c r="G715" s="41" t="s">
        <v>61</v>
      </c>
      <c r="H715" s="29" t="s">
        <v>62</v>
      </c>
      <c r="I715" s="42" t="s">
        <v>63</v>
      </c>
      <c r="J715" s="41" t="s">
        <v>61</v>
      </c>
      <c r="K715" s="29" t="s">
        <v>62</v>
      </c>
      <c r="L715" s="42" t="s">
        <v>63</v>
      </c>
    </row>
    <row r="716" spans="1:12" x14ac:dyDescent="0.25">
      <c r="A716" s="43"/>
      <c r="B716" s="7"/>
      <c r="C716" s="44"/>
      <c r="D716" s="43"/>
      <c r="E716" s="7"/>
      <c r="F716" s="44"/>
      <c r="G716" s="43"/>
      <c r="H716" s="7"/>
      <c r="I716" s="44"/>
      <c r="J716" s="43"/>
      <c r="K716" s="7"/>
      <c r="L716" s="44"/>
    </row>
    <row r="717" spans="1:12" x14ac:dyDescent="0.25">
      <c r="A717" s="45"/>
      <c r="B717" s="27"/>
      <c r="C717" s="46"/>
      <c r="D717" s="45"/>
      <c r="E717" s="27"/>
      <c r="F717" s="46"/>
      <c r="G717" s="45"/>
      <c r="H717" s="27"/>
      <c r="I717" s="46"/>
      <c r="J717" s="45"/>
      <c r="K717" s="27"/>
      <c r="L717" s="46"/>
    </row>
    <row r="718" spans="1:12" ht="13.8" thickBot="1" x14ac:dyDescent="0.3">
      <c r="A718" s="47"/>
      <c r="B718" s="48"/>
      <c r="C718" s="49"/>
      <c r="D718" s="47"/>
      <c r="E718" s="48"/>
      <c r="F718" s="49"/>
      <c r="G718" s="47"/>
      <c r="H718" s="48"/>
      <c r="I718" s="49"/>
      <c r="J718" s="47"/>
      <c r="K718" s="48"/>
      <c r="L718" s="49"/>
    </row>
    <row r="719" spans="1:12" x14ac:dyDescent="0.25">
      <c r="A719" s="31"/>
      <c r="B719" s="32"/>
      <c r="C719" s="33"/>
      <c r="D719" s="31"/>
      <c r="E719" s="32"/>
      <c r="F719" s="33"/>
      <c r="G719" s="31"/>
      <c r="H719" s="32"/>
      <c r="I719" s="33"/>
      <c r="J719" s="31"/>
      <c r="K719" s="32"/>
      <c r="L719" s="33"/>
    </row>
    <row r="720" spans="1:12" x14ac:dyDescent="0.25">
      <c r="A720" s="34"/>
      <c r="B720" s="249" t="str">
        <f>$B$1</f>
        <v xml:space="preserve">       Départemental Natation    49                               Sport Adapté Maine et loire                         Beaupréau, le 4 décembre 2022</v>
      </c>
      <c r="C720" s="250"/>
      <c r="D720" s="34"/>
      <c r="E720" s="249" t="str">
        <f>$B$1</f>
        <v xml:space="preserve">       Départemental Natation    49                               Sport Adapté Maine et loire                         Beaupréau, le 4 décembre 2022</v>
      </c>
      <c r="F720" s="250"/>
      <c r="G720" s="34"/>
      <c r="H720" s="249" t="str">
        <f>$B$1</f>
        <v xml:space="preserve">       Départemental Natation    49                               Sport Adapté Maine et loire                         Beaupréau, le 4 décembre 2022</v>
      </c>
      <c r="I720" s="250"/>
      <c r="J720" s="34"/>
      <c r="K720" s="249" t="str">
        <f>$B$1</f>
        <v xml:space="preserve">       Départemental Natation    49                               Sport Adapté Maine et loire                         Beaupréau, le 4 décembre 2022</v>
      </c>
      <c r="L720" s="250"/>
    </row>
    <row r="721" spans="1:12" x14ac:dyDescent="0.25">
      <c r="A721" s="34"/>
      <c r="B721" s="251"/>
      <c r="C721" s="252"/>
      <c r="D721" s="34"/>
      <c r="E721" s="251"/>
      <c r="F721" s="252"/>
      <c r="G721" s="34"/>
      <c r="H721" s="251"/>
      <c r="I721" s="252"/>
      <c r="J721" s="34"/>
      <c r="K721" s="251"/>
      <c r="L721" s="252"/>
    </row>
    <row r="722" spans="1:12" x14ac:dyDescent="0.25">
      <c r="A722" s="34"/>
      <c r="B722" s="253"/>
      <c r="C722" s="254"/>
      <c r="D722" s="34"/>
      <c r="E722" s="253"/>
      <c r="F722" s="254"/>
      <c r="G722" s="34"/>
      <c r="H722" s="253"/>
      <c r="I722" s="254"/>
      <c r="J722" s="34"/>
      <c r="K722" s="253"/>
      <c r="L722" s="254"/>
    </row>
    <row r="723" spans="1:12" x14ac:dyDescent="0.25">
      <c r="A723" s="34"/>
      <c r="C723" s="35"/>
      <c r="D723" s="34"/>
      <c r="F723" s="35"/>
      <c r="G723" s="34"/>
      <c r="I723" s="35"/>
      <c r="J723" s="34"/>
      <c r="L723" s="35"/>
    </row>
    <row r="724" spans="1:12" x14ac:dyDescent="0.25">
      <c r="A724" s="36" t="s">
        <v>58</v>
      </c>
      <c r="B724" s="37">
        <v>18</v>
      </c>
      <c r="C724" s="35"/>
      <c r="D724" s="36" t="s">
        <v>58</v>
      </c>
      <c r="E724" s="37">
        <v>18</v>
      </c>
      <c r="F724" s="35"/>
      <c r="G724" s="36" t="s">
        <v>58</v>
      </c>
      <c r="H724" s="37">
        <v>18</v>
      </c>
      <c r="I724" s="35"/>
      <c r="J724" s="36" t="s">
        <v>58</v>
      </c>
      <c r="K724" s="37">
        <v>18</v>
      </c>
      <c r="L724" s="35"/>
    </row>
    <row r="725" spans="1:12" x14ac:dyDescent="0.25">
      <c r="A725" s="34"/>
      <c r="B725" s="30" t="s">
        <v>59</v>
      </c>
      <c r="C725" s="38">
        <v>5</v>
      </c>
      <c r="D725" s="34"/>
      <c r="E725" s="30" t="s">
        <v>59</v>
      </c>
      <c r="F725" s="38">
        <v>6</v>
      </c>
      <c r="G725" s="34"/>
      <c r="H725" s="30" t="s">
        <v>59</v>
      </c>
      <c r="I725" s="38">
        <v>7</v>
      </c>
      <c r="J725" s="34"/>
      <c r="K725" s="30" t="s">
        <v>59</v>
      </c>
      <c r="L725" s="38">
        <v>8</v>
      </c>
    </row>
    <row r="726" spans="1:12" x14ac:dyDescent="0.25">
      <c r="A726" s="34"/>
      <c r="C726" s="35"/>
      <c r="D726" s="34"/>
      <c r="F726" s="35"/>
      <c r="G726" s="34"/>
      <c r="I726" s="35"/>
      <c r="J726" s="34"/>
      <c r="L726" s="35"/>
    </row>
    <row r="727" spans="1:12" x14ac:dyDescent="0.25">
      <c r="A727" s="50" t="s">
        <v>67</v>
      </c>
      <c r="B727" s="255">
        <f>Séries!B125</f>
        <v>0</v>
      </c>
      <c r="C727" s="256"/>
      <c r="D727" s="50" t="s">
        <v>67</v>
      </c>
      <c r="E727" s="255">
        <f>Séries!B126</f>
        <v>0</v>
      </c>
      <c r="F727" s="256"/>
      <c r="G727" s="50" t="s">
        <v>67</v>
      </c>
      <c r="H727" s="255"/>
      <c r="I727" s="256"/>
      <c r="J727" s="50" t="s">
        <v>67</v>
      </c>
      <c r="K727" s="255"/>
      <c r="L727" s="256"/>
    </row>
    <row r="728" spans="1:12" x14ac:dyDescent="0.25">
      <c r="A728" s="39" t="s">
        <v>65</v>
      </c>
      <c r="B728" s="257" t="e">
        <f>VLOOKUP(B727,_TAB1,2,FALSE)</f>
        <v>#N/A</v>
      </c>
      <c r="C728" s="258"/>
      <c r="D728" s="39" t="s">
        <v>65</v>
      </c>
      <c r="E728" s="257" t="e">
        <f>VLOOKUP(E727,_TAB1,2,FALSE)</f>
        <v>#N/A</v>
      </c>
      <c r="F728" s="258"/>
      <c r="G728" s="39" t="s">
        <v>65</v>
      </c>
      <c r="H728" s="257" t="e">
        <f>VLOOKUP(H727,_TAB1,2,FALSE)</f>
        <v>#N/A</v>
      </c>
      <c r="I728" s="258"/>
      <c r="J728" s="39" t="s">
        <v>65</v>
      </c>
      <c r="K728" s="257" t="e">
        <f>VLOOKUP(K727,_TAB1,2,FALSE)</f>
        <v>#N/A</v>
      </c>
      <c r="L728" s="258"/>
    </row>
    <row r="729" spans="1:12" x14ac:dyDescent="0.25">
      <c r="A729" s="39" t="s">
        <v>66</v>
      </c>
      <c r="B729" s="257" t="e">
        <f>VLOOKUP(B727,_TAB1,3,FALSE)</f>
        <v>#N/A</v>
      </c>
      <c r="C729" s="258"/>
      <c r="D729" s="39" t="s">
        <v>66</v>
      </c>
      <c r="E729" s="257" t="e">
        <f>VLOOKUP(E727,_TAB1,3,FALSE)</f>
        <v>#N/A</v>
      </c>
      <c r="F729" s="258"/>
      <c r="G729" s="39" t="s">
        <v>66</v>
      </c>
      <c r="H729" s="257" t="e">
        <f>VLOOKUP(H727,_TAB1,3,FALSE)</f>
        <v>#N/A</v>
      </c>
      <c r="I729" s="258"/>
      <c r="J729" s="39" t="s">
        <v>66</v>
      </c>
      <c r="K729" s="257" t="e">
        <f>VLOOKUP(K727,_TAB1,3,FALSE)</f>
        <v>#N/A</v>
      </c>
      <c r="L729" s="258"/>
    </row>
    <row r="730" spans="1:12" x14ac:dyDescent="0.25">
      <c r="A730" s="39" t="s">
        <v>64</v>
      </c>
      <c r="B730" s="247" t="e">
        <f>VLOOKUP(B727,_TAB1,5,FALSE)</f>
        <v>#N/A</v>
      </c>
      <c r="C730" s="248"/>
      <c r="D730" s="39" t="s">
        <v>64</v>
      </c>
      <c r="E730" s="247" t="e">
        <f>VLOOKUP(E727,_TAB1,5,FALSE)</f>
        <v>#N/A</v>
      </c>
      <c r="F730" s="248"/>
      <c r="G730" s="39" t="s">
        <v>64</v>
      </c>
      <c r="H730" s="247" t="e">
        <f>VLOOKUP(H727,_TAB1,5,FALSE)</f>
        <v>#N/A</v>
      </c>
      <c r="I730" s="248"/>
      <c r="J730" s="39" t="s">
        <v>64</v>
      </c>
      <c r="K730" s="247" t="e">
        <f>VLOOKUP(K727,_TAB1,5,FALSE)</f>
        <v>#N/A</v>
      </c>
      <c r="L730" s="248"/>
    </row>
    <row r="731" spans="1:12" x14ac:dyDescent="0.25">
      <c r="A731" s="39" t="s">
        <v>68</v>
      </c>
      <c r="B731" s="257" t="e">
        <f>VLOOKUP(B727,_TAB1,10,FALSE)</f>
        <v>#N/A</v>
      </c>
      <c r="C731" s="258"/>
      <c r="D731" s="39" t="s">
        <v>68</v>
      </c>
      <c r="E731" s="257" t="e">
        <f>VLOOKUP(E727,_TAB1,10,FALSE)</f>
        <v>#N/A</v>
      </c>
      <c r="F731" s="258"/>
      <c r="G731" s="39" t="s">
        <v>68</v>
      </c>
      <c r="H731" s="257" t="e">
        <f>VLOOKUP(H727,_TAB1,10,FALSE)</f>
        <v>#N/A</v>
      </c>
      <c r="I731" s="258"/>
      <c r="J731" s="39" t="s">
        <v>68</v>
      </c>
      <c r="K731" s="257" t="e">
        <f>VLOOKUP(K727,_TAB1,10,FALSE)</f>
        <v>#N/A</v>
      </c>
      <c r="L731" s="258"/>
    </row>
    <row r="732" spans="1:12" x14ac:dyDescent="0.25">
      <c r="A732" s="39" t="s">
        <v>57</v>
      </c>
      <c r="B732" s="257" t="e">
        <f>VLOOKUP(B727,_TAB1,13,FALSE)</f>
        <v>#N/A</v>
      </c>
      <c r="C732" s="258"/>
      <c r="D732" s="39" t="s">
        <v>57</v>
      </c>
      <c r="E732" s="257" t="e">
        <f>VLOOKUP(E727,_TAB1,13,FALSE)</f>
        <v>#N/A</v>
      </c>
      <c r="F732" s="258"/>
      <c r="G732" s="39" t="s">
        <v>57</v>
      </c>
      <c r="H732" s="257" t="e">
        <f>VLOOKUP(H727,_TAB1,13,FALSE)</f>
        <v>#N/A</v>
      </c>
      <c r="I732" s="258"/>
      <c r="J732" s="39" t="s">
        <v>57</v>
      </c>
      <c r="K732" s="257" t="e">
        <f>VLOOKUP(K727,_TAB1,13,FALSE)</f>
        <v>#N/A</v>
      </c>
      <c r="L732" s="258"/>
    </row>
    <row r="733" spans="1:12" x14ac:dyDescent="0.25">
      <c r="A733" s="34"/>
      <c r="C733" s="35"/>
      <c r="D733" s="34"/>
      <c r="F733" s="35"/>
      <c r="G733" s="34"/>
      <c r="I733" s="35"/>
      <c r="J733" s="34"/>
      <c r="L733" s="35"/>
    </row>
    <row r="734" spans="1:12" x14ac:dyDescent="0.25">
      <c r="A734" s="40" t="s">
        <v>60</v>
      </c>
      <c r="C734" s="35"/>
      <c r="D734" s="40" t="s">
        <v>60</v>
      </c>
      <c r="F734" s="35"/>
      <c r="G734" s="40" t="s">
        <v>60</v>
      </c>
      <c r="I734" s="35"/>
      <c r="J734" s="40" t="s">
        <v>60</v>
      </c>
      <c r="L734" s="35"/>
    </row>
    <row r="735" spans="1:12" x14ac:dyDescent="0.25">
      <c r="A735" s="41" t="s">
        <v>61</v>
      </c>
      <c r="B735" s="29" t="s">
        <v>62</v>
      </c>
      <c r="C735" s="42" t="s">
        <v>63</v>
      </c>
      <c r="D735" s="41" t="s">
        <v>61</v>
      </c>
      <c r="E735" s="29" t="s">
        <v>62</v>
      </c>
      <c r="F735" s="42" t="s">
        <v>63</v>
      </c>
      <c r="G735" s="41" t="s">
        <v>61</v>
      </c>
      <c r="H735" s="29" t="s">
        <v>62</v>
      </c>
      <c r="I735" s="42" t="s">
        <v>63</v>
      </c>
      <c r="J735" s="41" t="s">
        <v>61</v>
      </c>
      <c r="K735" s="29" t="s">
        <v>62</v>
      </c>
      <c r="L735" s="42" t="s">
        <v>63</v>
      </c>
    </row>
    <row r="736" spans="1:12" x14ac:dyDescent="0.25">
      <c r="A736" s="43"/>
      <c r="B736" s="7"/>
      <c r="C736" s="44"/>
      <c r="D736" s="43"/>
      <c r="E736" s="7"/>
      <c r="F736" s="44"/>
      <c r="G736" s="43"/>
      <c r="H736" s="7"/>
      <c r="I736" s="44"/>
      <c r="J736" s="43"/>
      <c r="K736" s="7"/>
      <c r="L736" s="44"/>
    </row>
    <row r="737" spans="1:12" x14ac:dyDescent="0.25">
      <c r="A737" s="45"/>
      <c r="B737" s="27"/>
      <c r="C737" s="46"/>
      <c r="D737" s="45"/>
      <c r="E737" s="27"/>
      <c r="F737" s="46"/>
      <c r="G737" s="45"/>
      <c r="H737" s="27"/>
      <c r="I737" s="46"/>
      <c r="J737" s="45"/>
      <c r="K737" s="27"/>
      <c r="L737" s="46"/>
    </row>
    <row r="738" spans="1:12" ht="13.8" thickBot="1" x14ac:dyDescent="0.3">
      <c r="A738" s="47"/>
      <c r="B738" s="48"/>
      <c r="C738" s="49"/>
      <c r="D738" s="47"/>
      <c r="E738" s="48"/>
      <c r="F738" s="49"/>
      <c r="G738" s="47"/>
      <c r="H738" s="48"/>
      <c r="I738" s="49"/>
      <c r="J738" s="47"/>
      <c r="K738" s="48"/>
      <c r="L738" s="49"/>
    </row>
    <row r="739" spans="1:12" ht="13.8" thickBot="1" x14ac:dyDescent="0.3"/>
    <row r="740" spans="1:12" x14ac:dyDescent="0.25">
      <c r="A740" s="31"/>
      <c r="B740" s="32"/>
      <c r="C740" s="33"/>
      <c r="D740" s="31"/>
      <c r="E740" s="32"/>
      <c r="F740" s="33"/>
      <c r="G740" s="31"/>
      <c r="H740" s="32"/>
      <c r="I740" s="33"/>
      <c r="J740" s="31"/>
      <c r="K740" s="32"/>
      <c r="L740" s="33"/>
    </row>
    <row r="741" spans="1:12" x14ac:dyDescent="0.25">
      <c r="A741" s="34"/>
      <c r="B741" s="249" t="str">
        <f>$B$1</f>
        <v xml:space="preserve">       Départemental Natation    49                               Sport Adapté Maine et loire                         Beaupréau, le 4 décembre 2022</v>
      </c>
      <c r="C741" s="250"/>
      <c r="D741" s="34"/>
      <c r="E741" s="249" t="str">
        <f>$B$1</f>
        <v xml:space="preserve">       Départemental Natation    49                               Sport Adapté Maine et loire                         Beaupréau, le 4 décembre 2022</v>
      </c>
      <c r="F741" s="250"/>
      <c r="G741" s="34"/>
      <c r="H741" s="249" t="str">
        <f>$B$1</f>
        <v xml:space="preserve">       Départemental Natation    49                               Sport Adapté Maine et loire                         Beaupréau, le 4 décembre 2022</v>
      </c>
      <c r="I741" s="250"/>
      <c r="J741" s="34"/>
      <c r="K741" s="249" t="str">
        <f>$B$1</f>
        <v xml:space="preserve">       Départemental Natation    49                               Sport Adapté Maine et loire                         Beaupréau, le 4 décembre 2022</v>
      </c>
      <c r="L741" s="250"/>
    </row>
    <row r="742" spans="1:12" x14ac:dyDescent="0.25">
      <c r="A742" s="34"/>
      <c r="B742" s="251"/>
      <c r="C742" s="252"/>
      <c r="D742" s="34"/>
      <c r="E742" s="251"/>
      <c r="F742" s="252"/>
      <c r="G742" s="34"/>
      <c r="H742" s="251"/>
      <c r="I742" s="252"/>
      <c r="J742" s="34"/>
      <c r="K742" s="251"/>
      <c r="L742" s="252"/>
    </row>
    <row r="743" spans="1:12" x14ac:dyDescent="0.25">
      <c r="A743" s="34"/>
      <c r="B743" s="253"/>
      <c r="C743" s="254"/>
      <c r="D743" s="34"/>
      <c r="E743" s="253"/>
      <c r="F743" s="254"/>
      <c r="G743" s="34"/>
      <c r="H743" s="253"/>
      <c r="I743" s="254"/>
      <c r="J743" s="34"/>
      <c r="K743" s="253"/>
      <c r="L743" s="254"/>
    </row>
    <row r="744" spans="1:12" x14ac:dyDescent="0.25">
      <c r="A744" s="34"/>
      <c r="C744" s="35"/>
      <c r="D744" s="34"/>
      <c r="F744" s="35"/>
      <c r="G744" s="34"/>
      <c r="I744" s="35"/>
      <c r="J744" s="34"/>
      <c r="L744" s="35"/>
    </row>
    <row r="745" spans="1:12" x14ac:dyDescent="0.25">
      <c r="A745" s="36" t="s">
        <v>58</v>
      </c>
      <c r="B745" s="37">
        <v>19</v>
      </c>
      <c r="C745" s="35"/>
      <c r="D745" s="36" t="s">
        <v>58</v>
      </c>
      <c r="E745" s="37">
        <v>19</v>
      </c>
      <c r="F745" s="35"/>
      <c r="G745" s="36" t="s">
        <v>58</v>
      </c>
      <c r="H745" s="37">
        <v>19</v>
      </c>
      <c r="I745" s="35"/>
      <c r="J745" s="36" t="s">
        <v>58</v>
      </c>
      <c r="K745" s="37">
        <v>19</v>
      </c>
      <c r="L745" s="35"/>
    </row>
    <row r="746" spans="1:12" x14ac:dyDescent="0.25">
      <c r="A746" s="34"/>
      <c r="B746" s="30" t="s">
        <v>59</v>
      </c>
      <c r="C746" s="38">
        <v>1</v>
      </c>
      <c r="D746" s="34"/>
      <c r="E746" s="30" t="s">
        <v>59</v>
      </c>
      <c r="F746" s="38">
        <v>2</v>
      </c>
      <c r="G746" s="34"/>
      <c r="H746" s="30" t="s">
        <v>59</v>
      </c>
      <c r="I746" s="38">
        <v>3</v>
      </c>
      <c r="J746" s="34"/>
      <c r="K746" s="30" t="s">
        <v>59</v>
      </c>
      <c r="L746" s="38">
        <v>4</v>
      </c>
    </row>
    <row r="747" spans="1:12" x14ac:dyDescent="0.25">
      <c r="A747" s="34"/>
      <c r="C747" s="35"/>
      <c r="D747" s="34"/>
      <c r="F747" s="35"/>
      <c r="G747" s="34"/>
      <c r="I747" s="35"/>
      <c r="J747" s="34"/>
      <c r="L747" s="35"/>
    </row>
    <row r="748" spans="1:12" x14ac:dyDescent="0.25">
      <c r="A748" s="50" t="s">
        <v>67</v>
      </c>
      <c r="B748" s="255">
        <f>Séries!B128</f>
        <v>0</v>
      </c>
      <c r="C748" s="256"/>
      <c r="D748" s="50" t="s">
        <v>67</v>
      </c>
      <c r="E748" s="255">
        <f>Séries!B129</f>
        <v>91</v>
      </c>
      <c r="F748" s="256"/>
      <c r="G748" s="50" t="s">
        <v>67</v>
      </c>
      <c r="H748" s="255">
        <f>Séries!B130</f>
        <v>0</v>
      </c>
      <c r="I748" s="256"/>
      <c r="J748" s="50" t="s">
        <v>67</v>
      </c>
      <c r="K748" s="255">
        <f>Séries!B131</f>
        <v>45</v>
      </c>
      <c r="L748" s="256"/>
    </row>
    <row r="749" spans="1:12" x14ac:dyDescent="0.25">
      <c r="A749" s="39" t="s">
        <v>65</v>
      </c>
      <c r="B749" s="257" t="e">
        <f>VLOOKUP(B748,_TAB1,2,FALSE)</f>
        <v>#N/A</v>
      </c>
      <c r="C749" s="258"/>
      <c r="D749" s="39" t="s">
        <v>65</v>
      </c>
      <c r="E749" s="257">
        <f>VLOOKUP(E748,_TAB1,2,FALSE)</f>
        <v>0</v>
      </c>
      <c r="F749" s="258"/>
      <c r="G749" s="39" t="s">
        <v>65</v>
      </c>
      <c r="H749" s="257" t="e">
        <f>VLOOKUP(H748,_TAB1,2,FALSE)</f>
        <v>#N/A</v>
      </c>
      <c r="I749" s="258"/>
      <c r="J749" s="39" t="s">
        <v>65</v>
      </c>
      <c r="K749" s="257">
        <f>VLOOKUP(K748,_TAB1,2,FALSE)</f>
        <v>0</v>
      </c>
      <c r="L749" s="258"/>
    </row>
    <row r="750" spans="1:12" x14ac:dyDescent="0.25">
      <c r="A750" s="39" t="s">
        <v>66</v>
      </c>
      <c r="B750" s="257" t="e">
        <f>VLOOKUP(B748,_TAB1,3,FALSE)</f>
        <v>#N/A</v>
      </c>
      <c r="C750" s="258"/>
      <c r="D750" s="39" t="s">
        <v>66</v>
      </c>
      <c r="E750" s="257">
        <f>VLOOKUP(E748,_TAB1,3,FALSE)</f>
        <v>0</v>
      </c>
      <c r="F750" s="258"/>
      <c r="G750" s="39" t="s">
        <v>66</v>
      </c>
      <c r="H750" s="257" t="e">
        <f>VLOOKUP(H748,_TAB1,3,FALSE)</f>
        <v>#N/A</v>
      </c>
      <c r="I750" s="258"/>
      <c r="J750" s="39" t="s">
        <v>66</v>
      </c>
      <c r="K750" s="257">
        <f>VLOOKUP(K748,_TAB1,3,FALSE)</f>
        <v>0</v>
      </c>
      <c r="L750" s="258"/>
    </row>
    <row r="751" spans="1:12" x14ac:dyDescent="0.25">
      <c r="A751" s="39" t="s">
        <v>64</v>
      </c>
      <c r="B751" s="247" t="e">
        <f>VLOOKUP(B748,_TAB1,5,FALSE)</f>
        <v>#N/A</v>
      </c>
      <c r="C751" s="248"/>
      <c r="D751" s="39" t="s">
        <v>64</v>
      </c>
      <c r="E751" s="247">
        <f>VLOOKUP(E748,_TAB1,5,FALSE)</f>
        <v>0</v>
      </c>
      <c r="F751" s="248"/>
      <c r="G751" s="39" t="s">
        <v>64</v>
      </c>
      <c r="H751" s="247" t="e">
        <f>VLOOKUP(H748,_TAB1,5,FALSE)</f>
        <v>#N/A</v>
      </c>
      <c r="I751" s="248"/>
      <c r="J751" s="39" t="s">
        <v>64</v>
      </c>
      <c r="K751" s="247">
        <f>VLOOKUP(K748,_TAB1,5,FALSE)</f>
        <v>0</v>
      </c>
      <c r="L751" s="248"/>
    </row>
    <row r="752" spans="1:12" x14ac:dyDescent="0.25">
      <c r="A752" s="39" t="s">
        <v>68</v>
      </c>
      <c r="B752" s="257" t="e">
        <f>VLOOKUP(B748,_TAB1,10,FALSE)</f>
        <v>#N/A</v>
      </c>
      <c r="C752" s="258"/>
      <c r="D752" s="39" t="s">
        <v>68</v>
      </c>
      <c r="E752" s="257" t="e">
        <f>VLOOKUP(E748,_TAB1,10,FALSE)</f>
        <v>#REF!</v>
      </c>
      <c r="F752" s="258"/>
      <c r="G752" s="39" t="s">
        <v>68</v>
      </c>
      <c r="H752" s="257" t="e">
        <f>VLOOKUP(H748,_TAB1,10,FALSE)</f>
        <v>#N/A</v>
      </c>
      <c r="I752" s="258"/>
      <c r="J752" s="39" t="s">
        <v>68</v>
      </c>
      <c r="K752" s="257" t="e">
        <f>VLOOKUP(K748,_TAB1,10,FALSE)</f>
        <v>#REF!</v>
      </c>
      <c r="L752" s="258"/>
    </row>
    <row r="753" spans="1:12" x14ac:dyDescent="0.25">
      <c r="A753" s="39" t="s">
        <v>57</v>
      </c>
      <c r="B753" s="257" t="e">
        <f>VLOOKUP(B748,_TAB1,13,FALSE)</f>
        <v>#N/A</v>
      </c>
      <c r="C753" s="258"/>
      <c r="D753" s="39" t="s">
        <v>57</v>
      </c>
      <c r="E753" s="257" t="e">
        <f>VLOOKUP(E748,_TAB1,13,FALSE)</f>
        <v>#REF!</v>
      </c>
      <c r="F753" s="258"/>
      <c r="G753" s="39" t="s">
        <v>57</v>
      </c>
      <c r="H753" s="257" t="e">
        <f>VLOOKUP(H748,_TAB1,13,FALSE)</f>
        <v>#N/A</v>
      </c>
      <c r="I753" s="258"/>
      <c r="J753" s="39" t="s">
        <v>57</v>
      </c>
      <c r="K753" s="257" t="e">
        <f>VLOOKUP(K748,_TAB1,13,FALSE)</f>
        <v>#REF!</v>
      </c>
      <c r="L753" s="258"/>
    </row>
    <row r="754" spans="1:12" x14ac:dyDescent="0.25">
      <c r="A754" s="34"/>
      <c r="C754" s="35"/>
      <c r="D754" s="34"/>
      <c r="F754" s="35"/>
      <c r="G754" s="34"/>
      <c r="I754" s="35"/>
      <c r="J754" s="34"/>
      <c r="L754" s="35"/>
    </row>
    <row r="755" spans="1:12" x14ac:dyDescent="0.25">
      <c r="A755" s="40" t="s">
        <v>60</v>
      </c>
      <c r="C755" s="35"/>
      <c r="D755" s="40" t="s">
        <v>60</v>
      </c>
      <c r="F755" s="35"/>
      <c r="G755" s="40" t="s">
        <v>60</v>
      </c>
      <c r="I755" s="35"/>
      <c r="J755" s="40" t="s">
        <v>60</v>
      </c>
      <c r="L755" s="35"/>
    </row>
    <row r="756" spans="1:12" x14ac:dyDescent="0.25">
      <c r="A756" s="41" t="s">
        <v>61</v>
      </c>
      <c r="B756" s="29" t="s">
        <v>62</v>
      </c>
      <c r="C756" s="42" t="s">
        <v>63</v>
      </c>
      <c r="D756" s="41" t="s">
        <v>61</v>
      </c>
      <c r="E756" s="29" t="s">
        <v>62</v>
      </c>
      <c r="F756" s="42" t="s">
        <v>63</v>
      </c>
      <c r="G756" s="41" t="s">
        <v>61</v>
      </c>
      <c r="H756" s="29" t="s">
        <v>62</v>
      </c>
      <c r="I756" s="42" t="s">
        <v>63</v>
      </c>
      <c r="J756" s="41" t="s">
        <v>61</v>
      </c>
      <c r="K756" s="29" t="s">
        <v>62</v>
      </c>
      <c r="L756" s="42" t="s">
        <v>63</v>
      </c>
    </row>
    <row r="757" spans="1:12" x14ac:dyDescent="0.25">
      <c r="A757" s="43"/>
      <c r="B757" s="7"/>
      <c r="C757" s="44"/>
      <c r="D757" s="43"/>
      <c r="E757" s="7"/>
      <c r="F757" s="44"/>
      <c r="G757" s="43"/>
      <c r="H757" s="7"/>
      <c r="I757" s="44"/>
      <c r="J757" s="43"/>
      <c r="K757" s="7"/>
      <c r="L757" s="44"/>
    </row>
    <row r="758" spans="1:12" x14ac:dyDescent="0.25">
      <c r="A758" s="45"/>
      <c r="B758" s="27"/>
      <c r="C758" s="46"/>
      <c r="D758" s="45"/>
      <c r="E758" s="27"/>
      <c r="F758" s="46"/>
      <c r="G758" s="45"/>
      <c r="H758" s="27"/>
      <c r="I758" s="46"/>
      <c r="J758" s="45"/>
      <c r="K758" s="27"/>
      <c r="L758" s="46"/>
    </row>
    <row r="759" spans="1:12" ht="13.8" thickBot="1" x14ac:dyDescent="0.3">
      <c r="A759" s="47"/>
      <c r="B759" s="48"/>
      <c r="C759" s="49"/>
      <c r="D759" s="47"/>
      <c r="E759" s="48"/>
      <c r="F759" s="49"/>
      <c r="G759" s="47"/>
      <c r="H759" s="48"/>
      <c r="I759" s="49"/>
      <c r="J759" s="47"/>
      <c r="K759" s="48"/>
      <c r="L759" s="49"/>
    </row>
    <row r="760" spans="1:12" x14ac:dyDescent="0.25">
      <c r="A760" s="31"/>
      <c r="B760" s="32"/>
      <c r="C760" s="33"/>
      <c r="D760" s="31"/>
      <c r="E760" s="32"/>
      <c r="F760" s="33"/>
      <c r="G760" s="31"/>
      <c r="H760" s="32"/>
      <c r="I760" s="33"/>
      <c r="J760" s="31"/>
      <c r="K760" s="32"/>
      <c r="L760" s="33"/>
    </row>
    <row r="761" spans="1:12" x14ac:dyDescent="0.25">
      <c r="A761" s="34"/>
      <c r="B761" s="249" t="str">
        <f>$B$1</f>
        <v xml:space="preserve">       Départemental Natation    49                               Sport Adapté Maine et loire                         Beaupréau, le 4 décembre 2022</v>
      </c>
      <c r="C761" s="250"/>
      <c r="D761" s="34"/>
      <c r="E761" s="249" t="str">
        <f>$B$1</f>
        <v xml:space="preserve">       Départemental Natation    49                               Sport Adapté Maine et loire                         Beaupréau, le 4 décembre 2022</v>
      </c>
      <c r="F761" s="250"/>
      <c r="G761" s="34"/>
      <c r="H761" s="249" t="str">
        <f>$B$1</f>
        <v xml:space="preserve">       Départemental Natation    49                               Sport Adapté Maine et loire                         Beaupréau, le 4 décembre 2022</v>
      </c>
      <c r="I761" s="250"/>
      <c r="J761" s="34"/>
      <c r="K761" s="249" t="str">
        <f>$B$1</f>
        <v xml:space="preserve">       Départemental Natation    49                               Sport Adapté Maine et loire                         Beaupréau, le 4 décembre 2022</v>
      </c>
      <c r="L761" s="250"/>
    </row>
    <row r="762" spans="1:12" x14ac:dyDescent="0.25">
      <c r="A762" s="34"/>
      <c r="B762" s="251"/>
      <c r="C762" s="252"/>
      <c r="D762" s="34"/>
      <c r="E762" s="251"/>
      <c r="F762" s="252"/>
      <c r="G762" s="34"/>
      <c r="H762" s="251"/>
      <c r="I762" s="252"/>
      <c r="J762" s="34"/>
      <c r="K762" s="251"/>
      <c r="L762" s="252"/>
    </row>
    <row r="763" spans="1:12" x14ac:dyDescent="0.25">
      <c r="A763" s="34"/>
      <c r="B763" s="253"/>
      <c r="C763" s="254"/>
      <c r="D763" s="34"/>
      <c r="E763" s="253"/>
      <c r="F763" s="254"/>
      <c r="G763" s="34"/>
      <c r="H763" s="253"/>
      <c r="I763" s="254"/>
      <c r="J763" s="34"/>
      <c r="K763" s="253"/>
      <c r="L763" s="254"/>
    </row>
    <row r="764" spans="1:12" x14ac:dyDescent="0.25">
      <c r="A764" s="34"/>
      <c r="C764" s="35"/>
      <c r="D764" s="34"/>
      <c r="F764" s="35"/>
      <c r="G764" s="34"/>
      <c r="I764" s="35"/>
      <c r="J764" s="34"/>
      <c r="L764" s="35"/>
    </row>
    <row r="765" spans="1:12" x14ac:dyDescent="0.25">
      <c r="A765" s="36" t="s">
        <v>58</v>
      </c>
      <c r="B765" s="37">
        <v>19</v>
      </c>
      <c r="C765" s="35"/>
      <c r="D765" s="36" t="s">
        <v>58</v>
      </c>
      <c r="E765" s="37">
        <v>19</v>
      </c>
      <c r="F765" s="35"/>
      <c r="G765" s="36" t="s">
        <v>58</v>
      </c>
      <c r="H765" s="37">
        <v>19</v>
      </c>
      <c r="I765" s="35"/>
      <c r="J765" s="36" t="s">
        <v>58</v>
      </c>
      <c r="K765" s="37">
        <v>19</v>
      </c>
      <c r="L765" s="35"/>
    </row>
    <row r="766" spans="1:12" x14ac:dyDescent="0.25">
      <c r="A766" s="34"/>
      <c r="B766" s="30" t="s">
        <v>59</v>
      </c>
      <c r="C766" s="38">
        <v>5</v>
      </c>
      <c r="D766" s="34"/>
      <c r="E766" s="30" t="s">
        <v>59</v>
      </c>
      <c r="F766" s="38">
        <v>6</v>
      </c>
      <c r="G766" s="34"/>
      <c r="H766" s="30" t="s">
        <v>59</v>
      </c>
      <c r="I766" s="38">
        <v>7</v>
      </c>
      <c r="J766" s="34"/>
      <c r="K766" s="30" t="s">
        <v>59</v>
      </c>
      <c r="L766" s="38">
        <v>8</v>
      </c>
    </row>
    <row r="767" spans="1:12" x14ac:dyDescent="0.25">
      <c r="A767" s="34"/>
      <c r="C767" s="35"/>
      <c r="D767" s="34"/>
      <c r="F767" s="35"/>
      <c r="G767" s="34"/>
      <c r="I767" s="35"/>
      <c r="J767" s="34"/>
      <c r="L767" s="35"/>
    </row>
    <row r="768" spans="1:12" x14ac:dyDescent="0.25">
      <c r="A768" s="50" t="s">
        <v>67</v>
      </c>
      <c r="B768" s="255">
        <f>Séries!B132</f>
        <v>50</v>
      </c>
      <c r="C768" s="256"/>
      <c r="D768" s="50" t="s">
        <v>67</v>
      </c>
      <c r="E768" s="255">
        <f>Séries!B133</f>
        <v>0</v>
      </c>
      <c r="F768" s="256"/>
      <c r="G768" s="50" t="s">
        <v>67</v>
      </c>
      <c r="H768" s="255"/>
      <c r="I768" s="256"/>
      <c r="J768" s="50" t="s">
        <v>67</v>
      </c>
      <c r="K768" s="255"/>
      <c r="L768" s="256"/>
    </row>
    <row r="769" spans="1:12" x14ac:dyDescent="0.25">
      <c r="A769" s="39" t="s">
        <v>65</v>
      </c>
      <c r="B769" s="257">
        <f>VLOOKUP(B768,_TAB1,2,FALSE)</f>
        <v>0</v>
      </c>
      <c r="C769" s="258"/>
      <c r="D769" s="39" t="s">
        <v>65</v>
      </c>
      <c r="E769" s="257" t="e">
        <f>VLOOKUP(E768,_TAB1,2,FALSE)</f>
        <v>#N/A</v>
      </c>
      <c r="F769" s="258"/>
      <c r="G769" s="39" t="s">
        <v>65</v>
      </c>
      <c r="H769" s="257" t="e">
        <f>VLOOKUP(H768,_TAB1,2,FALSE)</f>
        <v>#N/A</v>
      </c>
      <c r="I769" s="258"/>
      <c r="J769" s="39" t="s">
        <v>65</v>
      </c>
      <c r="K769" s="257" t="e">
        <f>VLOOKUP(K768,_TAB1,2,FALSE)</f>
        <v>#N/A</v>
      </c>
      <c r="L769" s="258"/>
    </row>
    <row r="770" spans="1:12" x14ac:dyDescent="0.25">
      <c r="A770" s="39" t="s">
        <v>66</v>
      </c>
      <c r="B770" s="257">
        <f>VLOOKUP(B768,_TAB1,3,FALSE)</f>
        <v>0</v>
      </c>
      <c r="C770" s="258"/>
      <c r="D770" s="39" t="s">
        <v>66</v>
      </c>
      <c r="E770" s="257" t="e">
        <f>VLOOKUP(E768,_TAB1,3,FALSE)</f>
        <v>#N/A</v>
      </c>
      <c r="F770" s="258"/>
      <c r="G770" s="39" t="s">
        <v>66</v>
      </c>
      <c r="H770" s="257" t="e">
        <f>VLOOKUP(H768,_TAB1,3,FALSE)</f>
        <v>#N/A</v>
      </c>
      <c r="I770" s="258"/>
      <c r="J770" s="39" t="s">
        <v>66</v>
      </c>
      <c r="K770" s="257" t="e">
        <f>VLOOKUP(K768,_TAB1,3,FALSE)</f>
        <v>#N/A</v>
      </c>
      <c r="L770" s="258"/>
    </row>
    <row r="771" spans="1:12" x14ac:dyDescent="0.25">
      <c r="A771" s="39" t="s">
        <v>64</v>
      </c>
      <c r="B771" s="247">
        <f>VLOOKUP(B768,_TAB1,5,FALSE)</f>
        <v>0</v>
      </c>
      <c r="C771" s="248"/>
      <c r="D771" s="39" t="s">
        <v>64</v>
      </c>
      <c r="E771" s="247" t="e">
        <f>VLOOKUP(E768,_TAB1,5,FALSE)</f>
        <v>#N/A</v>
      </c>
      <c r="F771" s="248"/>
      <c r="G771" s="39" t="s">
        <v>64</v>
      </c>
      <c r="H771" s="247" t="e">
        <f>VLOOKUP(H768,_TAB1,5,FALSE)</f>
        <v>#N/A</v>
      </c>
      <c r="I771" s="248"/>
      <c r="J771" s="39" t="s">
        <v>64</v>
      </c>
      <c r="K771" s="247" t="e">
        <f>VLOOKUP(K768,_TAB1,5,FALSE)</f>
        <v>#N/A</v>
      </c>
      <c r="L771" s="248"/>
    </row>
    <row r="772" spans="1:12" x14ac:dyDescent="0.25">
      <c r="A772" s="39" t="s">
        <v>68</v>
      </c>
      <c r="B772" s="257" t="e">
        <f>VLOOKUP(B768,_TAB1,10,FALSE)</f>
        <v>#REF!</v>
      </c>
      <c r="C772" s="258"/>
      <c r="D772" s="39" t="s">
        <v>68</v>
      </c>
      <c r="E772" s="257" t="e">
        <f>VLOOKUP(E768,_TAB1,10,FALSE)</f>
        <v>#N/A</v>
      </c>
      <c r="F772" s="258"/>
      <c r="G772" s="39" t="s">
        <v>68</v>
      </c>
      <c r="H772" s="257" t="e">
        <f>VLOOKUP(H768,_TAB1,10,FALSE)</f>
        <v>#N/A</v>
      </c>
      <c r="I772" s="258"/>
      <c r="J772" s="39" t="s">
        <v>68</v>
      </c>
      <c r="K772" s="257" t="e">
        <f>VLOOKUP(K768,_TAB1,10,FALSE)</f>
        <v>#N/A</v>
      </c>
      <c r="L772" s="258"/>
    </row>
    <row r="773" spans="1:12" x14ac:dyDescent="0.25">
      <c r="A773" s="39" t="s">
        <v>57</v>
      </c>
      <c r="B773" s="257" t="e">
        <f>VLOOKUP(B768,_TAB1,13,FALSE)</f>
        <v>#REF!</v>
      </c>
      <c r="C773" s="258"/>
      <c r="D773" s="39" t="s">
        <v>57</v>
      </c>
      <c r="E773" s="257" t="e">
        <f>VLOOKUP(E768,_TAB1,13,FALSE)</f>
        <v>#N/A</v>
      </c>
      <c r="F773" s="258"/>
      <c r="G773" s="39" t="s">
        <v>57</v>
      </c>
      <c r="H773" s="257" t="e">
        <f>VLOOKUP(H768,_TAB1,13,FALSE)</f>
        <v>#N/A</v>
      </c>
      <c r="I773" s="258"/>
      <c r="J773" s="39" t="s">
        <v>57</v>
      </c>
      <c r="K773" s="257" t="e">
        <f>VLOOKUP(K768,_TAB1,13,FALSE)</f>
        <v>#N/A</v>
      </c>
      <c r="L773" s="258"/>
    </row>
    <row r="774" spans="1:12" x14ac:dyDescent="0.25">
      <c r="A774" s="34"/>
      <c r="C774" s="35"/>
      <c r="D774" s="34"/>
      <c r="F774" s="35"/>
      <c r="G774" s="34"/>
      <c r="I774" s="35"/>
      <c r="J774" s="34"/>
      <c r="L774" s="35"/>
    </row>
    <row r="775" spans="1:12" x14ac:dyDescent="0.25">
      <c r="A775" s="40" t="s">
        <v>60</v>
      </c>
      <c r="C775" s="35"/>
      <c r="D775" s="40" t="s">
        <v>60</v>
      </c>
      <c r="F775" s="35"/>
      <c r="G775" s="40" t="s">
        <v>60</v>
      </c>
      <c r="I775" s="35"/>
      <c r="J775" s="40" t="s">
        <v>60</v>
      </c>
      <c r="L775" s="35"/>
    </row>
    <row r="776" spans="1:12" x14ac:dyDescent="0.25">
      <c r="A776" s="41" t="s">
        <v>61</v>
      </c>
      <c r="B776" s="29" t="s">
        <v>62</v>
      </c>
      <c r="C776" s="42" t="s">
        <v>63</v>
      </c>
      <c r="D776" s="41" t="s">
        <v>61</v>
      </c>
      <c r="E776" s="29" t="s">
        <v>62</v>
      </c>
      <c r="F776" s="42" t="s">
        <v>63</v>
      </c>
      <c r="G776" s="41" t="s">
        <v>61</v>
      </c>
      <c r="H776" s="29" t="s">
        <v>62</v>
      </c>
      <c r="I776" s="42" t="s">
        <v>63</v>
      </c>
      <c r="J776" s="41" t="s">
        <v>61</v>
      </c>
      <c r="K776" s="29" t="s">
        <v>62</v>
      </c>
      <c r="L776" s="42" t="s">
        <v>63</v>
      </c>
    </row>
    <row r="777" spans="1:12" x14ac:dyDescent="0.25">
      <c r="A777" s="43"/>
      <c r="B777" s="7"/>
      <c r="C777" s="44"/>
      <c r="D777" s="43"/>
      <c r="E777" s="7"/>
      <c r="F777" s="44"/>
      <c r="G777" s="43"/>
      <c r="H777" s="7"/>
      <c r="I777" s="44"/>
      <c r="J777" s="43"/>
      <c r="K777" s="7"/>
      <c r="L777" s="44"/>
    </row>
    <row r="778" spans="1:12" x14ac:dyDescent="0.25">
      <c r="A778" s="45"/>
      <c r="B778" s="27"/>
      <c r="C778" s="46"/>
      <c r="D778" s="45"/>
      <c r="E778" s="27"/>
      <c r="F778" s="46"/>
      <c r="G778" s="45"/>
      <c r="H778" s="27"/>
      <c r="I778" s="46"/>
      <c r="J778" s="45"/>
      <c r="K778" s="27"/>
      <c r="L778" s="46"/>
    </row>
    <row r="779" spans="1:12" ht="13.8" thickBot="1" x14ac:dyDescent="0.3">
      <c r="A779" s="47"/>
      <c r="B779" s="48"/>
      <c r="C779" s="49"/>
      <c r="D779" s="47"/>
      <c r="E779" s="48"/>
      <c r="F779" s="49"/>
      <c r="G779" s="47"/>
      <c r="H779" s="48"/>
      <c r="I779" s="49"/>
      <c r="J779" s="47"/>
      <c r="K779" s="48"/>
      <c r="L779" s="49"/>
    </row>
    <row r="780" spans="1:12" ht="13.8" thickBot="1" x14ac:dyDescent="0.3"/>
    <row r="781" spans="1:12" x14ac:dyDescent="0.25">
      <c r="A781" s="31"/>
      <c r="B781" s="32"/>
      <c r="C781" s="33"/>
      <c r="D781" s="31"/>
      <c r="E781" s="32"/>
      <c r="F781" s="33"/>
      <c r="G781" s="31"/>
      <c r="H781" s="32"/>
      <c r="I781" s="33"/>
      <c r="J781" s="31"/>
      <c r="K781" s="32"/>
      <c r="L781" s="33"/>
    </row>
    <row r="782" spans="1:12" x14ac:dyDescent="0.25">
      <c r="A782" s="34"/>
      <c r="B782" s="249" t="str">
        <f>$B$1</f>
        <v xml:space="preserve">       Départemental Natation    49                               Sport Adapté Maine et loire                         Beaupréau, le 4 décembre 2022</v>
      </c>
      <c r="C782" s="250"/>
      <c r="D782" s="34"/>
      <c r="E782" s="249" t="str">
        <f>$B$1</f>
        <v xml:space="preserve">       Départemental Natation    49                               Sport Adapté Maine et loire                         Beaupréau, le 4 décembre 2022</v>
      </c>
      <c r="F782" s="250"/>
      <c r="G782" s="34"/>
      <c r="H782" s="249" t="str">
        <f>$B$1</f>
        <v xml:space="preserve">       Départemental Natation    49                               Sport Adapté Maine et loire                         Beaupréau, le 4 décembre 2022</v>
      </c>
      <c r="I782" s="250"/>
      <c r="J782" s="34"/>
      <c r="K782" s="249" t="str">
        <f>$B$1</f>
        <v xml:space="preserve">       Départemental Natation    49                               Sport Adapté Maine et loire                         Beaupréau, le 4 décembre 2022</v>
      </c>
      <c r="L782" s="250"/>
    </row>
    <row r="783" spans="1:12" x14ac:dyDescent="0.25">
      <c r="A783" s="34"/>
      <c r="B783" s="251"/>
      <c r="C783" s="252"/>
      <c r="D783" s="34"/>
      <c r="E783" s="251"/>
      <c r="F783" s="252"/>
      <c r="G783" s="34"/>
      <c r="H783" s="251"/>
      <c r="I783" s="252"/>
      <c r="J783" s="34"/>
      <c r="K783" s="251"/>
      <c r="L783" s="252"/>
    </row>
    <row r="784" spans="1:12" x14ac:dyDescent="0.25">
      <c r="A784" s="34"/>
      <c r="B784" s="253"/>
      <c r="C784" s="254"/>
      <c r="D784" s="34"/>
      <c r="E784" s="253"/>
      <c r="F784" s="254"/>
      <c r="G784" s="34"/>
      <c r="H784" s="253"/>
      <c r="I784" s="254"/>
      <c r="J784" s="34"/>
      <c r="K784" s="253"/>
      <c r="L784" s="254"/>
    </row>
    <row r="785" spans="1:12" x14ac:dyDescent="0.25">
      <c r="A785" s="34"/>
      <c r="C785" s="35"/>
      <c r="D785" s="34"/>
      <c r="F785" s="35"/>
      <c r="G785" s="34"/>
      <c r="I785" s="35"/>
      <c r="J785" s="34"/>
      <c r="L785" s="35"/>
    </row>
    <row r="786" spans="1:12" x14ac:dyDescent="0.25">
      <c r="A786" s="36" t="s">
        <v>58</v>
      </c>
      <c r="B786" s="37">
        <v>20</v>
      </c>
      <c r="C786" s="35"/>
      <c r="D786" s="36" t="s">
        <v>58</v>
      </c>
      <c r="E786" s="37">
        <v>20</v>
      </c>
      <c r="F786" s="35"/>
      <c r="G786" s="36" t="s">
        <v>58</v>
      </c>
      <c r="H786" s="37">
        <v>20</v>
      </c>
      <c r="I786" s="35"/>
      <c r="J786" s="36" t="s">
        <v>58</v>
      </c>
      <c r="K786" s="37">
        <v>20</v>
      </c>
      <c r="L786" s="35"/>
    </row>
    <row r="787" spans="1:12" x14ac:dyDescent="0.25">
      <c r="A787" s="34"/>
      <c r="B787" s="30" t="s">
        <v>59</v>
      </c>
      <c r="C787" s="38">
        <v>1</v>
      </c>
      <c r="D787" s="34"/>
      <c r="E787" s="30" t="s">
        <v>59</v>
      </c>
      <c r="F787" s="38">
        <v>2</v>
      </c>
      <c r="G787" s="34"/>
      <c r="H787" s="30" t="s">
        <v>59</v>
      </c>
      <c r="I787" s="38">
        <v>3</v>
      </c>
      <c r="J787" s="34"/>
      <c r="K787" s="30" t="s">
        <v>59</v>
      </c>
      <c r="L787" s="38">
        <v>4</v>
      </c>
    </row>
    <row r="788" spans="1:12" x14ac:dyDescent="0.25">
      <c r="A788" s="34"/>
      <c r="C788" s="35"/>
      <c r="D788" s="34"/>
      <c r="F788" s="35"/>
      <c r="G788" s="34"/>
      <c r="I788" s="35"/>
      <c r="J788" s="34"/>
      <c r="L788" s="35"/>
    </row>
    <row r="789" spans="1:12" x14ac:dyDescent="0.25">
      <c r="A789" s="50" t="s">
        <v>67</v>
      </c>
      <c r="B789" s="255">
        <f>Séries!B135</f>
        <v>101</v>
      </c>
      <c r="C789" s="256"/>
      <c r="D789" s="50" t="s">
        <v>67</v>
      </c>
      <c r="E789" s="255">
        <f>Séries!B136</f>
        <v>0</v>
      </c>
      <c r="F789" s="256"/>
      <c r="G789" s="50" t="s">
        <v>67</v>
      </c>
      <c r="H789" s="255">
        <f>Séries!B137</f>
        <v>31</v>
      </c>
      <c r="I789" s="256"/>
      <c r="J789" s="50" t="s">
        <v>67</v>
      </c>
      <c r="K789" s="255">
        <f>Séries!B138</f>
        <v>0</v>
      </c>
      <c r="L789" s="256"/>
    </row>
    <row r="790" spans="1:12" x14ac:dyDescent="0.25">
      <c r="A790" s="39" t="s">
        <v>65</v>
      </c>
      <c r="B790" s="257">
        <f>VLOOKUP(B789,_TAB1,2,FALSE)</f>
        <v>0</v>
      </c>
      <c r="C790" s="258"/>
      <c r="D790" s="39" t="s">
        <v>65</v>
      </c>
      <c r="E790" s="257" t="e">
        <f>VLOOKUP(E789,_TAB1,2,FALSE)</f>
        <v>#N/A</v>
      </c>
      <c r="F790" s="258"/>
      <c r="G790" s="39" t="s">
        <v>65</v>
      </c>
      <c r="H790" s="257">
        <f>VLOOKUP(H789,_TAB1,2,FALSE)</f>
        <v>0</v>
      </c>
      <c r="I790" s="258"/>
      <c r="J790" s="39" t="s">
        <v>65</v>
      </c>
      <c r="K790" s="257" t="e">
        <f>VLOOKUP(K789,_TAB1,2,FALSE)</f>
        <v>#N/A</v>
      </c>
      <c r="L790" s="258"/>
    </row>
    <row r="791" spans="1:12" x14ac:dyDescent="0.25">
      <c r="A791" s="39" t="s">
        <v>66</v>
      </c>
      <c r="B791" s="257">
        <f>VLOOKUP(B789,_TAB1,3,FALSE)</f>
        <v>0</v>
      </c>
      <c r="C791" s="258"/>
      <c r="D791" s="39" t="s">
        <v>66</v>
      </c>
      <c r="E791" s="257" t="e">
        <f>VLOOKUP(E789,_TAB1,3,FALSE)</f>
        <v>#N/A</v>
      </c>
      <c r="F791" s="258"/>
      <c r="G791" s="39" t="s">
        <v>66</v>
      </c>
      <c r="H791" s="257">
        <f>VLOOKUP(H789,_TAB1,3,FALSE)</f>
        <v>0</v>
      </c>
      <c r="I791" s="258"/>
      <c r="J791" s="39" t="s">
        <v>66</v>
      </c>
      <c r="K791" s="257" t="e">
        <f>VLOOKUP(K789,_TAB1,3,FALSE)</f>
        <v>#N/A</v>
      </c>
      <c r="L791" s="258"/>
    </row>
    <row r="792" spans="1:12" x14ac:dyDescent="0.25">
      <c r="A792" s="39" t="s">
        <v>64</v>
      </c>
      <c r="B792" s="247">
        <f>VLOOKUP(B789,_TAB1,5,FALSE)</f>
        <v>0</v>
      </c>
      <c r="C792" s="248"/>
      <c r="D792" s="39" t="s">
        <v>64</v>
      </c>
      <c r="E792" s="247" t="e">
        <f>VLOOKUP(E789,_TAB1,5,FALSE)</f>
        <v>#N/A</v>
      </c>
      <c r="F792" s="248"/>
      <c r="G792" s="39" t="s">
        <v>64</v>
      </c>
      <c r="H792" s="247">
        <f>VLOOKUP(H789,_TAB1,5,FALSE)</f>
        <v>0</v>
      </c>
      <c r="I792" s="248"/>
      <c r="J792" s="39" t="s">
        <v>64</v>
      </c>
      <c r="K792" s="247" t="e">
        <f>VLOOKUP(K789,_TAB1,5,FALSE)</f>
        <v>#N/A</v>
      </c>
      <c r="L792" s="248"/>
    </row>
    <row r="793" spans="1:12" x14ac:dyDescent="0.25">
      <c r="A793" s="39" t="s">
        <v>68</v>
      </c>
      <c r="B793" s="257" t="e">
        <f>VLOOKUP(B789,_TAB1,10,FALSE)</f>
        <v>#REF!</v>
      </c>
      <c r="C793" s="258"/>
      <c r="D793" s="39" t="s">
        <v>68</v>
      </c>
      <c r="E793" s="257" t="e">
        <f>VLOOKUP(E789,_TAB1,10,FALSE)</f>
        <v>#N/A</v>
      </c>
      <c r="F793" s="258"/>
      <c r="G793" s="39" t="s">
        <v>68</v>
      </c>
      <c r="H793" s="257" t="e">
        <f>VLOOKUP(H789,_TAB1,10,FALSE)</f>
        <v>#REF!</v>
      </c>
      <c r="I793" s="258"/>
      <c r="J793" s="39" t="s">
        <v>68</v>
      </c>
      <c r="K793" s="257" t="e">
        <f>VLOOKUP(K789,_TAB1,10,FALSE)</f>
        <v>#N/A</v>
      </c>
      <c r="L793" s="258"/>
    </row>
    <row r="794" spans="1:12" x14ac:dyDescent="0.25">
      <c r="A794" s="39" t="s">
        <v>57</v>
      </c>
      <c r="B794" s="257" t="e">
        <f>VLOOKUP(B789,_TAB1,13,FALSE)</f>
        <v>#REF!</v>
      </c>
      <c r="C794" s="258"/>
      <c r="D794" s="39" t="s">
        <v>57</v>
      </c>
      <c r="E794" s="257" t="e">
        <f>VLOOKUP(E789,_TAB1,13,FALSE)</f>
        <v>#N/A</v>
      </c>
      <c r="F794" s="258"/>
      <c r="G794" s="39" t="s">
        <v>57</v>
      </c>
      <c r="H794" s="257" t="e">
        <f>VLOOKUP(H789,_TAB1,13,FALSE)</f>
        <v>#REF!</v>
      </c>
      <c r="I794" s="258"/>
      <c r="J794" s="39" t="s">
        <v>57</v>
      </c>
      <c r="K794" s="257" t="e">
        <f>VLOOKUP(K789,_TAB1,13,FALSE)</f>
        <v>#N/A</v>
      </c>
      <c r="L794" s="258"/>
    </row>
    <row r="795" spans="1:12" x14ac:dyDescent="0.25">
      <c r="A795" s="34"/>
      <c r="C795" s="35"/>
      <c r="D795" s="34"/>
      <c r="F795" s="35"/>
      <c r="G795" s="34"/>
      <c r="I795" s="35"/>
      <c r="J795" s="34"/>
      <c r="L795" s="35"/>
    </row>
    <row r="796" spans="1:12" x14ac:dyDescent="0.25">
      <c r="A796" s="40" t="s">
        <v>60</v>
      </c>
      <c r="C796" s="35"/>
      <c r="D796" s="40" t="s">
        <v>60</v>
      </c>
      <c r="F796" s="35"/>
      <c r="G796" s="40" t="s">
        <v>60</v>
      </c>
      <c r="I796" s="35"/>
      <c r="J796" s="40" t="s">
        <v>60</v>
      </c>
      <c r="L796" s="35"/>
    </row>
    <row r="797" spans="1:12" x14ac:dyDescent="0.25">
      <c r="A797" s="41" t="s">
        <v>61</v>
      </c>
      <c r="B797" s="29" t="s">
        <v>62</v>
      </c>
      <c r="C797" s="42" t="s">
        <v>63</v>
      </c>
      <c r="D797" s="41" t="s">
        <v>61</v>
      </c>
      <c r="E797" s="29" t="s">
        <v>62</v>
      </c>
      <c r="F797" s="42" t="s">
        <v>63</v>
      </c>
      <c r="G797" s="41" t="s">
        <v>61</v>
      </c>
      <c r="H797" s="29" t="s">
        <v>62</v>
      </c>
      <c r="I797" s="42" t="s">
        <v>63</v>
      </c>
      <c r="J797" s="41" t="s">
        <v>61</v>
      </c>
      <c r="K797" s="29" t="s">
        <v>62</v>
      </c>
      <c r="L797" s="42" t="s">
        <v>63</v>
      </c>
    </row>
    <row r="798" spans="1:12" x14ac:dyDescent="0.25">
      <c r="A798" s="43"/>
      <c r="B798" s="7"/>
      <c r="C798" s="44"/>
      <c r="D798" s="43"/>
      <c r="E798" s="7"/>
      <c r="F798" s="44"/>
      <c r="G798" s="43"/>
      <c r="H798" s="7"/>
      <c r="I798" s="44"/>
      <c r="J798" s="43"/>
      <c r="K798" s="7"/>
      <c r="L798" s="44"/>
    </row>
    <row r="799" spans="1:12" x14ac:dyDescent="0.25">
      <c r="A799" s="45"/>
      <c r="B799" s="27"/>
      <c r="C799" s="46"/>
      <c r="D799" s="45"/>
      <c r="E799" s="27"/>
      <c r="F799" s="46"/>
      <c r="G799" s="45"/>
      <c r="H799" s="27"/>
      <c r="I799" s="46"/>
      <c r="J799" s="45"/>
      <c r="K799" s="27"/>
      <c r="L799" s="46"/>
    </row>
    <row r="800" spans="1:12" ht="13.8" thickBot="1" x14ac:dyDescent="0.3">
      <c r="A800" s="47"/>
      <c r="B800" s="48"/>
      <c r="C800" s="49"/>
      <c r="D800" s="47"/>
      <c r="E800" s="48"/>
      <c r="F800" s="49"/>
      <c r="G800" s="47"/>
      <c r="H800" s="48"/>
      <c r="I800" s="49"/>
      <c r="J800" s="47"/>
      <c r="K800" s="48"/>
      <c r="L800" s="49"/>
    </row>
    <row r="801" spans="1:12" x14ac:dyDescent="0.25">
      <c r="A801" s="31"/>
      <c r="B801" s="32"/>
      <c r="C801" s="33"/>
      <c r="D801" s="31"/>
      <c r="E801" s="32"/>
      <c r="F801" s="33"/>
      <c r="G801" s="31"/>
      <c r="H801" s="32"/>
      <c r="I801" s="33"/>
      <c r="J801" s="31"/>
      <c r="K801" s="32"/>
      <c r="L801" s="33"/>
    </row>
    <row r="802" spans="1:12" x14ac:dyDescent="0.25">
      <c r="A802" s="34"/>
      <c r="B802" s="249" t="str">
        <f>$B$1</f>
        <v xml:space="preserve">       Départemental Natation    49                               Sport Adapté Maine et loire                         Beaupréau, le 4 décembre 2022</v>
      </c>
      <c r="C802" s="250"/>
      <c r="D802" s="34"/>
      <c r="E802" s="249" t="str">
        <f>$B$1</f>
        <v xml:space="preserve">       Départemental Natation    49                               Sport Adapté Maine et loire                         Beaupréau, le 4 décembre 2022</v>
      </c>
      <c r="F802" s="250"/>
      <c r="G802" s="34"/>
      <c r="H802" s="249" t="str">
        <f>$B$1</f>
        <v xml:space="preserve">       Départemental Natation    49                               Sport Adapté Maine et loire                         Beaupréau, le 4 décembre 2022</v>
      </c>
      <c r="I802" s="250"/>
      <c r="J802" s="34"/>
      <c r="K802" s="249" t="str">
        <f>$B$1</f>
        <v xml:space="preserve">       Départemental Natation    49                               Sport Adapté Maine et loire                         Beaupréau, le 4 décembre 2022</v>
      </c>
      <c r="L802" s="250"/>
    </row>
    <row r="803" spans="1:12" x14ac:dyDescent="0.25">
      <c r="A803" s="34"/>
      <c r="B803" s="251"/>
      <c r="C803" s="252"/>
      <c r="D803" s="34"/>
      <c r="E803" s="251"/>
      <c r="F803" s="252"/>
      <c r="G803" s="34"/>
      <c r="H803" s="251"/>
      <c r="I803" s="252"/>
      <c r="J803" s="34"/>
      <c r="K803" s="251"/>
      <c r="L803" s="252"/>
    </row>
    <row r="804" spans="1:12" x14ac:dyDescent="0.25">
      <c r="A804" s="34"/>
      <c r="B804" s="253"/>
      <c r="C804" s="254"/>
      <c r="D804" s="34"/>
      <c r="E804" s="253"/>
      <c r="F804" s="254"/>
      <c r="G804" s="34"/>
      <c r="H804" s="253"/>
      <c r="I804" s="254"/>
      <c r="J804" s="34"/>
      <c r="K804" s="253"/>
      <c r="L804" s="254"/>
    </row>
    <row r="805" spans="1:12" x14ac:dyDescent="0.25">
      <c r="A805" s="34"/>
      <c r="C805" s="35"/>
      <c r="D805" s="34"/>
      <c r="F805" s="35"/>
      <c r="G805" s="34"/>
      <c r="I805" s="35"/>
      <c r="J805" s="34"/>
      <c r="L805" s="35"/>
    </row>
    <row r="806" spans="1:12" x14ac:dyDescent="0.25">
      <c r="A806" s="36" t="s">
        <v>58</v>
      </c>
      <c r="B806" s="37">
        <v>20</v>
      </c>
      <c r="C806" s="35"/>
      <c r="D806" s="36" t="s">
        <v>58</v>
      </c>
      <c r="E806" s="37">
        <v>20</v>
      </c>
      <c r="F806" s="35"/>
      <c r="G806" s="36" t="s">
        <v>58</v>
      </c>
      <c r="H806" s="37">
        <v>20</v>
      </c>
      <c r="I806" s="35"/>
      <c r="J806" s="36" t="s">
        <v>58</v>
      </c>
      <c r="K806" s="37">
        <v>20</v>
      </c>
      <c r="L806" s="35"/>
    </row>
    <row r="807" spans="1:12" x14ac:dyDescent="0.25">
      <c r="A807" s="34"/>
      <c r="B807" s="30" t="s">
        <v>59</v>
      </c>
      <c r="C807" s="38">
        <v>5</v>
      </c>
      <c r="D807" s="34"/>
      <c r="E807" s="30" t="s">
        <v>59</v>
      </c>
      <c r="F807" s="38">
        <v>6</v>
      </c>
      <c r="G807" s="34"/>
      <c r="H807" s="30" t="s">
        <v>59</v>
      </c>
      <c r="I807" s="38">
        <v>7</v>
      </c>
      <c r="J807" s="34"/>
      <c r="K807" s="30" t="s">
        <v>59</v>
      </c>
      <c r="L807" s="38">
        <v>8</v>
      </c>
    </row>
    <row r="808" spans="1:12" x14ac:dyDescent="0.25">
      <c r="A808" s="34"/>
      <c r="C808" s="35"/>
      <c r="D808" s="34"/>
      <c r="F808" s="35"/>
      <c r="G808" s="34"/>
      <c r="I808" s="35"/>
      <c r="J808" s="34"/>
      <c r="L808" s="35"/>
    </row>
    <row r="809" spans="1:12" x14ac:dyDescent="0.25">
      <c r="A809" s="50" t="s">
        <v>67</v>
      </c>
      <c r="B809" s="255">
        <f>Séries!B139</f>
        <v>82</v>
      </c>
      <c r="C809" s="256"/>
      <c r="D809" s="50" t="s">
        <v>67</v>
      </c>
      <c r="E809" s="255">
        <f>Séries!B140</f>
        <v>0</v>
      </c>
      <c r="F809" s="256"/>
      <c r="G809" s="50" t="s">
        <v>67</v>
      </c>
      <c r="H809" s="255"/>
      <c r="I809" s="256"/>
      <c r="J809" s="50" t="s">
        <v>67</v>
      </c>
      <c r="K809" s="255"/>
      <c r="L809" s="256"/>
    </row>
    <row r="810" spans="1:12" x14ac:dyDescent="0.25">
      <c r="A810" s="39" t="s">
        <v>65</v>
      </c>
      <c r="B810" s="257">
        <f>VLOOKUP(B809,_TAB1,2,FALSE)</f>
        <v>0</v>
      </c>
      <c r="C810" s="258"/>
      <c r="D810" s="39" t="s">
        <v>65</v>
      </c>
      <c r="E810" s="257" t="e">
        <f>VLOOKUP(E809,_TAB1,2,FALSE)</f>
        <v>#N/A</v>
      </c>
      <c r="F810" s="258"/>
      <c r="G810" s="39" t="s">
        <v>65</v>
      </c>
      <c r="H810" s="257" t="e">
        <f>VLOOKUP(H809,_TAB1,2,FALSE)</f>
        <v>#N/A</v>
      </c>
      <c r="I810" s="258"/>
      <c r="J810" s="39" t="s">
        <v>65</v>
      </c>
      <c r="K810" s="257" t="e">
        <f>VLOOKUP(K809,_TAB1,2,FALSE)</f>
        <v>#N/A</v>
      </c>
      <c r="L810" s="258"/>
    </row>
    <row r="811" spans="1:12" x14ac:dyDescent="0.25">
      <c r="A811" s="39" t="s">
        <v>66</v>
      </c>
      <c r="B811" s="257">
        <f>VLOOKUP(B809,_TAB1,3,FALSE)</f>
        <v>0</v>
      </c>
      <c r="C811" s="258"/>
      <c r="D811" s="39" t="s">
        <v>66</v>
      </c>
      <c r="E811" s="257" t="e">
        <f>VLOOKUP(E809,_TAB1,3,FALSE)</f>
        <v>#N/A</v>
      </c>
      <c r="F811" s="258"/>
      <c r="G811" s="39" t="s">
        <v>66</v>
      </c>
      <c r="H811" s="257" t="e">
        <f>VLOOKUP(H809,_TAB1,3,FALSE)</f>
        <v>#N/A</v>
      </c>
      <c r="I811" s="258"/>
      <c r="J811" s="39" t="s">
        <v>66</v>
      </c>
      <c r="K811" s="257" t="e">
        <f>VLOOKUP(K809,_TAB1,3,FALSE)</f>
        <v>#N/A</v>
      </c>
      <c r="L811" s="258"/>
    </row>
    <row r="812" spans="1:12" x14ac:dyDescent="0.25">
      <c r="A812" s="39" t="s">
        <v>64</v>
      </c>
      <c r="B812" s="247">
        <f>VLOOKUP(B809,_TAB1,5,FALSE)</f>
        <v>0</v>
      </c>
      <c r="C812" s="248"/>
      <c r="D812" s="39" t="s">
        <v>64</v>
      </c>
      <c r="E812" s="247" t="e">
        <f>VLOOKUP(E809,_TAB1,5,FALSE)</f>
        <v>#N/A</v>
      </c>
      <c r="F812" s="248"/>
      <c r="G812" s="39" t="s">
        <v>64</v>
      </c>
      <c r="H812" s="247" t="e">
        <f>VLOOKUP(H809,_TAB1,5,FALSE)</f>
        <v>#N/A</v>
      </c>
      <c r="I812" s="248"/>
      <c r="J812" s="39" t="s">
        <v>64</v>
      </c>
      <c r="K812" s="247" t="e">
        <f>VLOOKUP(K809,_TAB1,5,FALSE)</f>
        <v>#N/A</v>
      </c>
      <c r="L812" s="248"/>
    </row>
    <row r="813" spans="1:12" x14ac:dyDescent="0.25">
      <c r="A813" s="39" t="s">
        <v>68</v>
      </c>
      <c r="B813" s="257" t="e">
        <f>VLOOKUP(B809,_TAB1,10,FALSE)</f>
        <v>#REF!</v>
      </c>
      <c r="C813" s="258"/>
      <c r="D813" s="39" t="s">
        <v>68</v>
      </c>
      <c r="E813" s="257" t="e">
        <f>VLOOKUP(E809,_TAB1,10,FALSE)</f>
        <v>#N/A</v>
      </c>
      <c r="F813" s="258"/>
      <c r="G813" s="39" t="s">
        <v>68</v>
      </c>
      <c r="H813" s="257" t="e">
        <f>VLOOKUP(H809,_TAB1,10,FALSE)</f>
        <v>#N/A</v>
      </c>
      <c r="I813" s="258"/>
      <c r="J813" s="39" t="s">
        <v>68</v>
      </c>
      <c r="K813" s="257" t="e">
        <f>VLOOKUP(K809,_TAB1,10,FALSE)</f>
        <v>#N/A</v>
      </c>
      <c r="L813" s="258"/>
    </row>
    <row r="814" spans="1:12" x14ac:dyDescent="0.25">
      <c r="A814" s="39" t="s">
        <v>57</v>
      </c>
      <c r="B814" s="257" t="e">
        <f>VLOOKUP(B809,_TAB1,13,FALSE)</f>
        <v>#REF!</v>
      </c>
      <c r="C814" s="258"/>
      <c r="D814" s="39" t="s">
        <v>57</v>
      </c>
      <c r="E814" s="257" t="e">
        <f>VLOOKUP(E809,_TAB1,13,FALSE)</f>
        <v>#N/A</v>
      </c>
      <c r="F814" s="258"/>
      <c r="G814" s="39" t="s">
        <v>57</v>
      </c>
      <c r="H814" s="257" t="e">
        <f>VLOOKUP(H809,_TAB1,13,FALSE)</f>
        <v>#N/A</v>
      </c>
      <c r="I814" s="258"/>
      <c r="J814" s="39" t="s">
        <v>57</v>
      </c>
      <c r="K814" s="257" t="e">
        <f>VLOOKUP(K809,_TAB1,13,FALSE)</f>
        <v>#N/A</v>
      </c>
      <c r="L814" s="258"/>
    </row>
    <row r="815" spans="1:12" x14ac:dyDescent="0.25">
      <c r="A815" s="34"/>
      <c r="C815" s="35"/>
      <c r="D815" s="34"/>
      <c r="F815" s="35"/>
      <c r="G815" s="34"/>
      <c r="I815" s="35"/>
      <c r="J815" s="34"/>
      <c r="L815" s="35"/>
    </row>
    <row r="816" spans="1:12" x14ac:dyDescent="0.25">
      <c r="A816" s="40" t="s">
        <v>60</v>
      </c>
      <c r="C816" s="35"/>
      <c r="D816" s="40" t="s">
        <v>60</v>
      </c>
      <c r="F816" s="35"/>
      <c r="G816" s="40" t="s">
        <v>60</v>
      </c>
      <c r="I816" s="35"/>
      <c r="J816" s="40" t="s">
        <v>60</v>
      </c>
      <c r="L816" s="35"/>
    </row>
    <row r="817" spans="1:12" x14ac:dyDescent="0.25">
      <c r="A817" s="41" t="s">
        <v>61</v>
      </c>
      <c r="B817" s="29" t="s">
        <v>62</v>
      </c>
      <c r="C817" s="42" t="s">
        <v>63</v>
      </c>
      <c r="D817" s="41" t="s">
        <v>61</v>
      </c>
      <c r="E817" s="29" t="s">
        <v>62</v>
      </c>
      <c r="F817" s="42" t="s">
        <v>63</v>
      </c>
      <c r="G817" s="41" t="s">
        <v>61</v>
      </c>
      <c r="H817" s="29" t="s">
        <v>62</v>
      </c>
      <c r="I817" s="42" t="s">
        <v>63</v>
      </c>
      <c r="J817" s="41" t="s">
        <v>61</v>
      </c>
      <c r="K817" s="29" t="s">
        <v>62</v>
      </c>
      <c r="L817" s="42" t="s">
        <v>63</v>
      </c>
    </row>
    <row r="818" spans="1:12" x14ac:dyDescent="0.25">
      <c r="A818" s="43"/>
      <c r="B818" s="7"/>
      <c r="C818" s="44"/>
      <c r="D818" s="43"/>
      <c r="E818" s="7"/>
      <c r="F818" s="44"/>
      <c r="G818" s="43"/>
      <c r="H818" s="7"/>
      <c r="I818" s="44"/>
      <c r="J818" s="43"/>
      <c r="K818" s="7"/>
      <c r="L818" s="44"/>
    </row>
    <row r="819" spans="1:12" x14ac:dyDescent="0.25">
      <c r="A819" s="45"/>
      <c r="B819" s="27"/>
      <c r="C819" s="46"/>
      <c r="D819" s="45"/>
      <c r="E819" s="27"/>
      <c r="F819" s="46"/>
      <c r="G819" s="45"/>
      <c r="H819" s="27"/>
      <c r="I819" s="46"/>
      <c r="J819" s="45"/>
      <c r="K819" s="27"/>
      <c r="L819" s="46"/>
    </row>
    <row r="820" spans="1:12" ht="13.8" thickBot="1" x14ac:dyDescent="0.3">
      <c r="A820" s="47"/>
      <c r="B820" s="48"/>
      <c r="C820" s="49"/>
      <c r="D820" s="47"/>
      <c r="E820" s="48"/>
      <c r="F820" s="49"/>
      <c r="G820" s="47"/>
      <c r="H820" s="48"/>
      <c r="I820" s="49"/>
      <c r="J820" s="47"/>
      <c r="K820" s="48"/>
      <c r="L820" s="49"/>
    </row>
    <row r="821" spans="1:12" ht="13.8" thickBot="1" x14ac:dyDescent="0.3"/>
    <row r="822" spans="1:12" x14ac:dyDescent="0.25">
      <c r="A822" s="31"/>
      <c r="B822" s="32"/>
      <c r="C822" s="33"/>
      <c r="D822" s="31"/>
      <c r="E822" s="32"/>
      <c r="F822" s="33"/>
      <c r="G822" s="31"/>
      <c r="H822" s="32"/>
      <c r="I822" s="33"/>
      <c r="J822" s="31"/>
      <c r="K822" s="32"/>
      <c r="L822" s="33"/>
    </row>
    <row r="823" spans="1:12" x14ac:dyDescent="0.25">
      <c r="A823" s="34"/>
      <c r="B823" s="249" t="str">
        <f>$B$1</f>
        <v xml:space="preserve">       Départemental Natation    49                               Sport Adapté Maine et loire                         Beaupréau, le 4 décembre 2022</v>
      </c>
      <c r="C823" s="250"/>
      <c r="D823" s="34"/>
      <c r="E823" s="249" t="str">
        <f>$B$1</f>
        <v xml:space="preserve">       Départemental Natation    49                               Sport Adapté Maine et loire                         Beaupréau, le 4 décembre 2022</v>
      </c>
      <c r="F823" s="250"/>
      <c r="G823" s="34"/>
      <c r="H823" s="249" t="str">
        <f>$B$1</f>
        <v xml:space="preserve">       Départemental Natation    49                               Sport Adapté Maine et loire                         Beaupréau, le 4 décembre 2022</v>
      </c>
      <c r="I823" s="250"/>
      <c r="J823" s="34"/>
      <c r="K823" s="249" t="str">
        <f>$B$1</f>
        <v xml:space="preserve">       Départemental Natation    49                               Sport Adapté Maine et loire                         Beaupréau, le 4 décembre 2022</v>
      </c>
      <c r="L823" s="250"/>
    </row>
    <row r="824" spans="1:12" x14ac:dyDescent="0.25">
      <c r="A824" s="34"/>
      <c r="B824" s="251"/>
      <c r="C824" s="252"/>
      <c r="D824" s="34"/>
      <c r="E824" s="251"/>
      <c r="F824" s="252"/>
      <c r="G824" s="34"/>
      <c r="H824" s="251"/>
      <c r="I824" s="252"/>
      <c r="J824" s="34"/>
      <c r="K824" s="251"/>
      <c r="L824" s="252"/>
    </row>
    <row r="825" spans="1:12" x14ac:dyDescent="0.25">
      <c r="A825" s="34"/>
      <c r="B825" s="253"/>
      <c r="C825" s="254"/>
      <c r="D825" s="34"/>
      <c r="E825" s="253"/>
      <c r="F825" s="254"/>
      <c r="G825" s="34"/>
      <c r="H825" s="253"/>
      <c r="I825" s="254"/>
      <c r="J825" s="34"/>
      <c r="K825" s="253"/>
      <c r="L825" s="254"/>
    </row>
    <row r="826" spans="1:12" x14ac:dyDescent="0.25">
      <c r="A826" s="34"/>
      <c r="C826" s="35"/>
      <c r="D826" s="34"/>
      <c r="F826" s="35"/>
      <c r="G826" s="34"/>
      <c r="I826" s="35"/>
      <c r="J826" s="34"/>
      <c r="L826" s="35"/>
    </row>
    <row r="827" spans="1:12" x14ac:dyDescent="0.25">
      <c r="A827" s="36" t="s">
        <v>58</v>
      </c>
      <c r="B827" s="37">
        <v>21</v>
      </c>
      <c r="C827" s="35"/>
      <c r="D827" s="36" t="s">
        <v>58</v>
      </c>
      <c r="E827" s="37">
        <v>21</v>
      </c>
      <c r="F827" s="35"/>
      <c r="G827" s="36" t="s">
        <v>58</v>
      </c>
      <c r="H827" s="37">
        <v>21</v>
      </c>
      <c r="I827" s="35"/>
      <c r="J827" s="36" t="s">
        <v>58</v>
      </c>
      <c r="K827" s="37">
        <v>21</v>
      </c>
      <c r="L827" s="35"/>
    </row>
    <row r="828" spans="1:12" x14ac:dyDescent="0.25">
      <c r="A828" s="34"/>
      <c r="B828" s="30" t="s">
        <v>59</v>
      </c>
      <c r="C828" s="38">
        <v>1</v>
      </c>
      <c r="D828" s="34"/>
      <c r="E828" s="30" t="s">
        <v>59</v>
      </c>
      <c r="F828" s="38">
        <v>2</v>
      </c>
      <c r="G828" s="34"/>
      <c r="H828" s="30" t="s">
        <v>59</v>
      </c>
      <c r="I828" s="38">
        <v>3</v>
      </c>
      <c r="J828" s="34"/>
      <c r="K828" s="30" t="s">
        <v>59</v>
      </c>
      <c r="L828" s="38">
        <v>4</v>
      </c>
    </row>
    <row r="829" spans="1:12" x14ac:dyDescent="0.25">
      <c r="A829" s="34"/>
      <c r="C829" s="35"/>
      <c r="D829" s="34"/>
      <c r="F829" s="35"/>
      <c r="G829" s="34"/>
      <c r="I829" s="35"/>
      <c r="J829" s="34"/>
      <c r="L829" s="35"/>
    </row>
    <row r="830" spans="1:12" x14ac:dyDescent="0.25">
      <c r="A830" s="50" t="s">
        <v>67</v>
      </c>
      <c r="B830" s="255">
        <f>Séries!B142</f>
        <v>15</v>
      </c>
      <c r="C830" s="256"/>
      <c r="D830" s="50" t="s">
        <v>67</v>
      </c>
      <c r="E830" s="255">
        <f>Séries!B143</f>
        <v>4</v>
      </c>
      <c r="F830" s="256"/>
      <c r="G830" s="50" t="s">
        <v>67</v>
      </c>
      <c r="H830" s="255">
        <f>Séries!B144</f>
        <v>64</v>
      </c>
      <c r="I830" s="256"/>
      <c r="J830" s="50" t="s">
        <v>67</v>
      </c>
      <c r="K830" s="255">
        <f>Séries!B145</f>
        <v>1</v>
      </c>
      <c r="L830" s="256"/>
    </row>
    <row r="831" spans="1:12" x14ac:dyDescent="0.25">
      <c r="A831" s="39" t="s">
        <v>65</v>
      </c>
      <c r="B831" s="257">
        <f>VLOOKUP(B830,_TAB1,2,FALSE)</f>
        <v>0</v>
      </c>
      <c r="C831" s="258"/>
      <c r="D831" s="39" t="s">
        <v>65</v>
      </c>
      <c r="E831" s="257">
        <f>VLOOKUP(E830,_TAB1,2,FALSE)</f>
        <v>0</v>
      </c>
      <c r="F831" s="258"/>
      <c r="G831" s="39" t="s">
        <v>65</v>
      </c>
      <c r="H831" s="257">
        <f>VLOOKUP(H830,_TAB1,2,FALSE)</f>
        <v>0</v>
      </c>
      <c r="I831" s="258"/>
      <c r="J831" s="39" t="s">
        <v>65</v>
      </c>
      <c r="K831" s="257" t="str">
        <f>VLOOKUP(K830,_TAB1,2,FALSE)</f>
        <v>DUPONT</v>
      </c>
      <c r="L831" s="258"/>
    </row>
    <row r="832" spans="1:12" x14ac:dyDescent="0.25">
      <c r="A832" s="39" t="s">
        <v>66</v>
      </c>
      <c r="B832" s="257">
        <f>VLOOKUP(B830,_TAB1,3,FALSE)</f>
        <v>0</v>
      </c>
      <c r="C832" s="258"/>
      <c r="D832" s="39" t="s">
        <v>66</v>
      </c>
      <c r="E832" s="257">
        <f>VLOOKUP(E830,_TAB1,3,FALSE)</f>
        <v>0</v>
      </c>
      <c r="F832" s="258"/>
      <c r="G832" s="39" t="s">
        <v>66</v>
      </c>
      <c r="H832" s="257">
        <f>VLOOKUP(H830,_TAB1,3,FALSE)</f>
        <v>0</v>
      </c>
      <c r="I832" s="258"/>
      <c r="J832" s="39" t="s">
        <v>66</v>
      </c>
      <c r="K832" s="257" t="str">
        <f>VLOOKUP(K830,_TAB1,3,FALSE)</f>
        <v>Josette</v>
      </c>
      <c r="L832" s="258"/>
    </row>
    <row r="833" spans="1:12" x14ac:dyDescent="0.25">
      <c r="A833" s="39" t="s">
        <v>64</v>
      </c>
      <c r="B833" s="247">
        <f>VLOOKUP(B830,_TAB1,5,FALSE)</f>
        <v>0</v>
      </c>
      <c r="C833" s="248"/>
      <c r="D833" s="39" t="s">
        <v>64</v>
      </c>
      <c r="E833" s="247">
        <f>VLOOKUP(E830,_TAB1,5,FALSE)</f>
        <v>0</v>
      </c>
      <c r="F833" s="248"/>
      <c r="G833" s="39" t="s">
        <v>64</v>
      </c>
      <c r="H833" s="247">
        <f>VLOOKUP(H830,_TAB1,5,FALSE)</f>
        <v>0</v>
      </c>
      <c r="I833" s="248"/>
      <c r="J833" s="39" t="s">
        <v>64</v>
      </c>
      <c r="K833" s="247" t="str">
        <f>VLOOKUP(K830,_TAB1,5,FALSE)</f>
        <v>TTRV</v>
      </c>
      <c r="L833" s="248"/>
    </row>
    <row r="834" spans="1:12" x14ac:dyDescent="0.25">
      <c r="A834" s="39" t="s">
        <v>68</v>
      </c>
      <c r="B834" s="257" t="e">
        <f>VLOOKUP(B830,_TAB1,10,FALSE)</f>
        <v>#REF!</v>
      </c>
      <c r="C834" s="258"/>
      <c r="D834" s="39" t="s">
        <v>68</v>
      </c>
      <c r="E834" s="257" t="e">
        <f>VLOOKUP(E830,_TAB1,10,FALSE)</f>
        <v>#REF!</v>
      </c>
      <c r="F834" s="258"/>
      <c r="G834" s="39" t="s">
        <v>68</v>
      </c>
      <c r="H834" s="257" t="e">
        <f>VLOOKUP(H830,_TAB1,10,FALSE)</f>
        <v>#REF!</v>
      </c>
      <c r="I834" s="258"/>
      <c r="J834" s="39" t="s">
        <v>68</v>
      </c>
      <c r="K834" s="257" t="e">
        <f>VLOOKUP(K830,_TAB1,10,FALSE)</f>
        <v>#REF!</v>
      </c>
      <c r="L834" s="258"/>
    </row>
    <row r="835" spans="1:12" x14ac:dyDescent="0.25">
      <c r="A835" s="39" t="s">
        <v>57</v>
      </c>
      <c r="B835" s="257" t="e">
        <f>VLOOKUP(B830,_TAB1,13,FALSE)</f>
        <v>#REF!</v>
      </c>
      <c r="C835" s="258"/>
      <c r="D835" s="39" t="s">
        <v>57</v>
      </c>
      <c r="E835" s="257" t="e">
        <f>VLOOKUP(E830,_TAB1,13,FALSE)</f>
        <v>#REF!</v>
      </c>
      <c r="F835" s="258"/>
      <c r="G835" s="39" t="s">
        <v>57</v>
      </c>
      <c r="H835" s="257" t="e">
        <f>VLOOKUP(H830,_TAB1,13,FALSE)</f>
        <v>#REF!</v>
      </c>
      <c r="I835" s="258"/>
      <c r="J835" s="39" t="s">
        <v>57</v>
      </c>
      <c r="K835" s="257" t="e">
        <f>VLOOKUP(K830,_TAB1,13,FALSE)</f>
        <v>#REF!</v>
      </c>
      <c r="L835" s="258"/>
    </row>
    <row r="836" spans="1:12" x14ac:dyDescent="0.25">
      <c r="A836" s="34"/>
      <c r="C836" s="35"/>
      <c r="D836" s="34"/>
      <c r="F836" s="35"/>
      <c r="G836" s="34"/>
      <c r="I836" s="35"/>
      <c r="J836" s="34"/>
      <c r="L836" s="35"/>
    </row>
    <row r="837" spans="1:12" x14ac:dyDescent="0.25">
      <c r="A837" s="40" t="s">
        <v>60</v>
      </c>
      <c r="C837" s="35"/>
      <c r="D837" s="40" t="s">
        <v>60</v>
      </c>
      <c r="F837" s="35"/>
      <c r="G837" s="40" t="s">
        <v>60</v>
      </c>
      <c r="I837" s="35"/>
      <c r="J837" s="40" t="s">
        <v>60</v>
      </c>
      <c r="L837" s="35"/>
    </row>
    <row r="838" spans="1:12" x14ac:dyDescent="0.25">
      <c r="A838" s="41" t="s">
        <v>61</v>
      </c>
      <c r="B838" s="29" t="s">
        <v>62</v>
      </c>
      <c r="C838" s="42" t="s">
        <v>63</v>
      </c>
      <c r="D838" s="41" t="s">
        <v>61</v>
      </c>
      <c r="E838" s="29" t="s">
        <v>62</v>
      </c>
      <c r="F838" s="42" t="s">
        <v>63</v>
      </c>
      <c r="G838" s="41" t="s">
        <v>61</v>
      </c>
      <c r="H838" s="29" t="s">
        <v>62</v>
      </c>
      <c r="I838" s="42" t="s">
        <v>63</v>
      </c>
      <c r="J838" s="41" t="s">
        <v>61</v>
      </c>
      <c r="K838" s="29" t="s">
        <v>62</v>
      </c>
      <c r="L838" s="42" t="s">
        <v>63</v>
      </c>
    </row>
    <row r="839" spans="1:12" x14ac:dyDescent="0.25">
      <c r="A839" s="43"/>
      <c r="B839" s="7"/>
      <c r="C839" s="44"/>
      <c r="D839" s="43"/>
      <c r="E839" s="7"/>
      <c r="F839" s="44"/>
      <c r="G839" s="43"/>
      <c r="H839" s="7"/>
      <c r="I839" s="44"/>
      <c r="J839" s="43"/>
      <c r="K839" s="7"/>
      <c r="L839" s="44"/>
    </row>
    <row r="840" spans="1:12" x14ac:dyDescent="0.25">
      <c r="A840" s="45"/>
      <c r="B840" s="27"/>
      <c r="C840" s="46"/>
      <c r="D840" s="45"/>
      <c r="E840" s="27"/>
      <c r="F840" s="46"/>
      <c r="G840" s="45"/>
      <c r="H840" s="27"/>
      <c r="I840" s="46"/>
      <c r="J840" s="45"/>
      <c r="K840" s="27"/>
      <c r="L840" s="46"/>
    </row>
    <row r="841" spans="1:12" ht="13.8" thickBot="1" x14ac:dyDescent="0.3">
      <c r="A841" s="47"/>
      <c r="B841" s="48"/>
      <c r="C841" s="49"/>
      <c r="D841" s="47"/>
      <c r="E841" s="48"/>
      <c r="F841" s="49"/>
      <c r="G841" s="47"/>
      <c r="H841" s="48"/>
      <c r="I841" s="49"/>
      <c r="J841" s="47"/>
      <c r="K841" s="48"/>
      <c r="L841" s="49"/>
    </row>
    <row r="842" spans="1:12" x14ac:dyDescent="0.25">
      <c r="A842" s="31"/>
      <c r="B842" s="32"/>
      <c r="C842" s="33"/>
      <c r="D842" s="31"/>
      <c r="E842" s="32"/>
      <c r="F842" s="33"/>
      <c r="G842" s="31"/>
      <c r="H842" s="32"/>
      <c r="I842" s="33"/>
      <c r="J842" s="31"/>
      <c r="K842" s="32"/>
      <c r="L842" s="33"/>
    </row>
    <row r="843" spans="1:12" x14ac:dyDescent="0.25">
      <c r="A843" s="34"/>
      <c r="B843" s="249" t="str">
        <f>$B$1</f>
        <v xml:space="preserve">       Départemental Natation    49                               Sport Adapté Maine et loire                         Beaupréau, le 4 décembre 2022</v>
      </c>
      <c r="C843" s="250"/>
      <c r="D843" s="34"/>
      <c r="E843" s="249" t="str">
        <f>$B$1</f>
        <v xml:space="preserve">       Départemental Natation    49                               Sport Adapté Maine et loire                         Beaupréau, le 4 décembre 2022</v>
      </c>
      <c r="F843" s="250"/>
      <c r="G843" s="34"/>
      <c r="H843" s="249" t="str">
        <f>$B$1</f>
        <v xml:space="preserve">       Départemental Natation    49                               Sport Adapté Maine et loire                         Beaupréau, le 4 décembre 2022</v>
      </c>
      <c r="I843" s="250"/>
      <c r="J843" s="34"/>
      <c r="K843" s="249" t="str">
        <f>$B$1</f>
        <v xml:space="preserve">       Départemental Natation    49                               Sport Adapté Maine et loire                         Beaupréau, le 4 décembre 2022</v>
      </c>
      <c r="L843" s="250"/>
    </row>
    <row r="844" spans="1:12" x14ac:dyDescent="0.25">
      <c r="A844" s="34"/>
      <c r="B844" s="251"/>
      <c r="C844" s="252"/>
      <c r="D844" s="34"/>
      <c r="E844" s="251"/>
      <c r="F844" s="252"/>
      <c r="G844" s="34"/>
      <c r="H844" s="251"/>
      <c r="I844" s="252"/>
      <c r="J844" s="34"/>
      <c r="K844" s="251"/>
      <c r="L844" s="252"/>
    </row>
    <row r="845" spans="1:12" x14ac:dyDescent="0.25">
      <c r="A845" s="34"/>
      <c r="B845" s="253"/>
      <c r="C845" s="254"/>
      <c r="D845" s="34"/>
      <c r="E845" s="253"/>
      <c r="F845" s="254"/>
      <c r="G845" s="34"/>
      <c r="H845" s="253"/>
      <c r="I845" s="254"/>
      <c r="J845" s="34"/>
      <c r="K845" s="253"/>
      <c r="L845" s="254"/>
    </row>
    <row r="846" spans="1:12" x14ac:dyDescent="0.25">
      <c r="A846" s="34"/>
      <c r="C846" s="35"/>
      <c r="D846" s="34"/>
      <c r="F846" s="35"/>
      <c r="G846" s="34"/>
      <c r="I846" s="35"/>
      <c r="J846" s="34"/>
      <c r="L846" s="35"/>
    </row>
    <row r="847" spans="1:12" x14ac:dyDescent="0.25">
      <c r="A847" s="36" t="s">
        <v>58</v>
      </c>
      <c r="B847" s="37">
        <v>21</v>
      </c>
      <c r="C847" s="35"/>
      <c r="D847" s="36" t="s">
        <v>58</v>
      </c>
      <c r="E847" s="37">
        <v>21</v>
      </c>
      <c r="F847" s="35"/>
      <c r="G847" s="36" t="s">
        <v>58</v>
      </c>
      <c r="H847" s="37">
        <v>21</v>
      </c>
      <c r="I847" s="35"/>
      <c r="J847" s="36" t="s">
        <v>58</v>
      </c>
      <c r="K847" s="37">
        <v>21</v>
      </c>
      <c r="L847" s="35"/>
    </row>
    <row r="848" spans="1:12" x14ac:dyDescent="0.25">
      <c r="A848" s="34"/>
      <c r="B848" s="30" t="s">
        <v>59</v>
      </c>
      <c r="C848" s="38">
        <v>5</v>
      </c>
      <c r="D848" s="34"/>
      <c r="E848" s="30" t="s">
        <v>59</v>
      </c>
      <c r="F848" s="38">
        <v>6</v>
      </c>
      <c r="G848" s="34"/>
      <c r="H848" s="30" t="s">
        <v>59</v>
      </c>
      <c r="I848" s="38">
        <v>7</v>
      </c>
      <c r="J848" s="34"/>
      <c r="K848" s="30" t="s">
        <v>59</v>
      </c>
      <c r="L848" s="38">
        <v>8</v>
      </c>
    </row>
    <row r="849" spans="1:12" x14ac:dyDescent="0.25">
      <c r="A849" s="34"/>
      <c r="C849" s="35"/>
      <c r="D849" s="34"/>
      <c r="F849" s="35"/>
      <c r="G849" s="34"/>
      <c r="I849" s="35"/>
      <c r="J849" s="34"/>
      <c r="L849" s="35"/>
    </row>
    <row r="850" spans="1:12" x14ac:dyDescent="0.25">
      <c r="A850" s="50" t="s">
        <v>67</v>
      </c>
      <c r="B850" s="255">
        <f>Séries!B146</f>
        <v>0</v>
      </c>
      <c r="C850" s="256"/>
      <c r="D850" s="50" t="s">
        <v>67</v>
      </c>
      <c r="E850" s="255">
        <f>Séries!B147</f>
        <v>0</v>
      </c>
      <c r="F850" s="256"/>
      <c r="G850" s="50" t="s">
        <v>67</v>
      </c>
      <c r="H850" s="255"/>
      <c r="I850" s="256"/>
      <c r="J850" s="50" t="s">
        <v>67</v>
      </c>
      <c r="K850" s="255"/>
      <c r="L850" s="256"/>
    </row>
    <row r="851" spans="1:12" x14ac:dyDescent="0.25">
      <c r="A851" s="39" t="s">
        <v>65</v>
      </c>
      <c r="B851" s="257" t="e">
        <f>VLOOKUP(B850,_TAB1,2,FALSE)</f>
        <v>#N/A</v>
      </c>
      <c r="C851" s="258"/>
      <c r="D851" s="39" t="s">
        <v>65</v>
      </c>
      <c r="E851" s="257" t="e">
        <f>VLOOKUP(E850,_TAB1,2,FALSE)</f>
        <v>#N/A</v>
      </c>
      <c r="F851" s="258"/>
      <c r="G851" s="39" t="s">
        <v>65</v>
      </c>
      <c r="H851" s="257" t="e">
        <f>VLOOKUP(H850,_TAB1,2,FALSE)</f>
        <v>#N/A</v>
      </c>
      <c r="I851" s="258"/>
      <c r="J851" s="39" t="s">
        <v>65</v>
      </c>
      <c r="K851" s="257" t="e">
        <f>VLOOKUP(K850,_TAB1,2,FALSE)</f>
        <v>#N/A</v>
      </c>
      <c r="L851" s="258"/>
    </row>
    <row r="852" spans="1:12" x14ac:dyDescent="0.25">
      <c r="A852" s="39" t="s">
        <v>66</v>
      </c>
      <c r="B852" s="257" t="e">
        <f>VLOOKUP(B850,_TAB1,3,FALSE)</f>
        <v>#N/A</v>
      </c>
      <c r="C852" s="258"/>
      <c r="D852" s="39" t="s">
        <v>66</v>
      </c>
      <c r="E852" s="257" t="e">
        <f>VLOOKUP(E850,_TAB1,3,FALSE)</f>
        <v>#N/A</v>
      </c>
      <c r="F852" s="258"/>
      <c r="G852" s="39" t="s">
        <v>66</v>
      </c>
      <c r="H852" s="257" t="e">
        <f>VLOOKUP(H850,_TAB1,3,FALSE)</f>
        <v>#N/A</v>
      </c>
      <c r="I852" s="258"/>
      <c r="J852" s="39" t="s">
        <v>66</v>
      </c>
      <c r="K852" s="257" t="e">
        <f>VLOOKUP(K850,_TAB1,3,FALSE)</f>
        <v>#N/A</v>
      </c>
      <c r="L852" s="258"/>
    </row>
    <row r="853" spans="1:12" x14ac:dyDescent="0.25">
      <c r="A853" s="39" t="s">
        <v>64</v>
      </c>
      <c r="B853" s="247" t="e">
        <f>VLOOKUP(B850,_TAB1,5,FALSE)</f>
        <v>#N/A</v>
      </c>
      <c r="C853" s="248"/>
      <c r="D853" s="39" t="s">
        <v>64</v>
      </c>
      <c r="E853" s="247" t="e">
        <f>VLOOKUP(E850,_TAB1,5,FALSE)</f>
        <v>#N/A</v>
      </c>
      <c r="F853" s="248"/>
      <c r="G853" s="39" t="s">
        <v>64</v>
      </c>
      <c r="H853" s="247" t="e">
        <f>VLOOKUP(H850,_TAB1,5,FALSE)</f>
        <v>#N/A</v>
      </c>
      <c r="I853" s="248"/>
      <c r="J853" s="39" t="s">
        <v>64</v>
      </c>
      <c r="K853" s="247" t="e">
        <f>VLOOKUP(K850,_TAB1,5,FALSE)</f>
        <v>#N/A</v>
      </c>
      <c r="L853" s="248"/>
    </row>
    <row r="854" spans="1:12" x14ac:dyDescent="0.25">
      <c r="A854" s="39" t="s">
        <v>68</v>
      </c>
      <c r="B854" s="257" t="e">
        <f>VLOOKUP(B850,_TAB1,10,FALSE)</f>
        <v>#N/A</v>
      </c>
      <c r="C854" s="258"/>
      <c r="D854" s="39" t="s">
        <v>68</v>
      </c>
      <c r="E854" s="257" t="e">
        <f>VLOOKUP(E850,_TAB1,10,FALSE)</f>
        <v>#N/A</v>
      </c>
      <c r="F854" s="258"/>
      <c r="G854" s="39" t="s">
        <v>68</v>
      </c>
      <c r="H854" s="257" t="e">
        <f>VLOOKUP(H850,_TAB1,10,FALSE)</f>
        <v>#N/A</v>
      </c>
      <c r="I854" s="258"/>
      <c r="J854" s="39" t="s">
        <v>68</v>
      </c>
      <c r="K854" s="257" t="e">
        <f>VLOOKUP(K850,_TAB1,10,FALSE)</f>
        <v>#N/A</v>
      </c>
      <c r="L854" s="258"/>
    </row>
    <row r="855" spans="1:12" x14ac:dyDescent="0.25">
      <c r="A855" s="39" t="s">
        <v>57</v>
      </c>
      <c r="B855" s="257" t="e">
        <f>VLOOKUP(B850,_TAB1,13,FALSE)</f>
        <v>#N/A</v>
      </c>
      <c r="C855" s="258"/>
      <c r="D855" s="39" t="s">
        <v>57</v>
      </c>
      <c r="E855" s="257" t="e">
        <f>VLOOKUP(E850,_TAB1,13,FALSE)</f>
        <v>#N/A</v>
      </c>
      <c r="F855" s="258"/>
      <c r="G855" s="39" t="s">
        <v>57</v>
      </c>
      <c r="H855" s="257" t="e">
        <f>VLOOKUP(H850,_TAB1,13,FALSE)</f>
        <v>#N/A</v>
      </c>
      <c r="I855" s="258"/>
      <c r="J855" s="39" t="s">
        <v>57</v>
      </c>
      <c r="K855" s="257" t="e">
        <f>VLOOKUP(K850,_TAB1,13,FALSE)</f>
        <v>#N/A</v>
      </c>
      <c r="L855" s="258"/>
    </row>
    <row r="856" spans="1:12" x14ac:dyDescent="0.25">
      <c r="A856" s="34"/>
      <c r="C856" s="35"/>
      <c r="D856" s="34"/>
      <c r="F856" s="35"/>
      <c r="G856" s="34"/>
      <c r="I856" s="35"/>
      <c r="J856" s="34"/>
      <c r="L856" s="35"/>
    </row>
    <row r="857" spans="1:12" x14ac:dyDescent="0.25">
      <c r="A857" s="40" t="s">
        <v>60</v>
      </c>
      <c r="C857" s="35"/>
      <c r="D857" s="40" t="s">
        <v>60</v>
      </c>
      <c r="F857" s="35"/>
      <c r="G857" s="40" t="s">
        <v>60</v>
      </c>
      <c r="I857" s="35"/>
      <c r="J857" s="40" t="s">
        <v>60</v>
      </c>
      <c r="L857" s="35"/>
    </row>
    <row r="858" spans="1:12" x14ac:dyDescent="0.25">
      <c r="A858" s="41" t="s">
        <v>61</v>
      </c>
      <c r="B858" s="29" t="s">
        <v>62</v>
      </c>
      <c r="C858" s="42" t="s">
        <v>63</v>
      </c>
      <c r="D858" s="41" t="s">
        <v>61</v>
      </c>
      <c r="E858" s="29" t="s">
        <v>62</v>
      </c>
      <c r="F858" s="42" t="s">
        <v>63</v>
      </c>
      <c r="G858" s="41" t="s">
        <v>61</v>
      </c>
      <c r="H858" s="29" t="s">
        <v>62</v>
      </c>
      <c r="I858" s="42" t="s">
        <v>63</v>
      </c>
      <c r="J858" s="41" t="s">
        <v>61</v>
      </c>
      <c r="K858" s="29" t="s">
        <v>62</v>
      </c>
      <c r="L858" s="42" t="s">
        <v>63</v>
      </c>
    </row>
    <row r="859" spans="1:12" x14ac:dyDescent="0.25">
      <c r="A859" s="43"/>
      <c r="B859" s="7"/>
      <c r="C859" s="44"/>
      <c r="D859" s="43"/>
      <c r="E859" s="7"/>
      <c r="F859" s="44"/>
      <c r="G859" s="43"/>
      <c r="H859" s="7"/>
      <c r="I859" s="44"/>
      <c r="J859" s="43"/>
      <c r="K859" s="7"/>
      <c r="L859" s="44"/>
    </row>
    <row r="860" spans="1:12" x14ac:dyDescent="0.25">
      <c r="A860" s="45"/>
      <c r="B860" s="27"/>
      <c r="C860" s="46"/>
      <c r="D860" s="45"/>
      <c r="E860" s="27"/>
      <c r="F860" s="46"/>
      <c r="G860" s="45"/>
      <c r="H860" s="27"/>
      <c r="I860" s="46"/>
      <c r="J860" s="45"/>
      <c r="K860" s="27"/>
      <c r="L860" s="46"/>
    </row>
    <row r="861" spans="1:12" ht="13.8" thickBot="1" x14ac:dyDescent="0.3">
      <c r="A861" s="47"/>
      <c r="B861" s="48"/>
      <c r="C861" s="49"/>
      <c r="D861" s="47"/>
      <c r="E861" s="48"/>
      <c r="F861" s="49"/>
      <c r="G861" s="47"/>
      <c r="H861" s="48"/>
      <c r="I861" s="49"/>
      <c r="J861" s="47"/>
      <c r="K861" s="48"/>
      <c r="L861" s="49"/>
    </row>
    <row r="862" spans="1:12" ht="13.8" thickBot="1" x14ac:dyDescent="0.3"/>
    <row r="863" spans="1:12" x14ac:dyDescent="0.25">
      <c r="A863" s="31"/>
      <c r="B863" s="32"/>
      <c r="C863" s="33"/>
      <c r="D863" s="31"/>
      <c r="E863" s="32"/>
      <c r="F863" s="33"/>
      <c r="G863" s="31"/>
      <c r="H863" s="32"/>
      <c r="I863" s="33"/>
      <c r="J863" s="31"/>
      <c r="K863" s="32"/>
      <c r="L863" s="33"/>
    </row>
    <row r="864" spans="1:12" x14ac:dyDescent="0.25">
      <c r="A864" s="34"/>
      <c r="B864" s="249" t="str">
        <f>$B$1</f>
        <v xml:space="preserve">       Départemental Natation    49                               Sport Adapté Maine et loire                         Beaupréau, le 4 décembre 2022</v>
      </c>
      <c r="C864" s="250"/>
      <c r="D864" s="34"/>
      <c r="E864" s="249" t="str">
        <f>$B$1</f>
        <v xml:space="preserve">       Départemental Natation    49                               Sport Adapté Maine et loire                         Beaupréau, le 4 décembre 2022</v>
      </c>
      <c r="F864" s="250"/>
      <c r="G864" s="34"/>
      <c r="H864" s="249" t="str">
        <f>$B$1</f>
        <v xml:space="preserve">       Départemental Natation    49                               Sport Adapté Maine et loire                         Beaupréau, le 4 décembre 2022</v>
      </c>
      <c r="I864" s="250"/>
      <c r="J864" s="34"/>
      <c r="K864" s="249" t="str">
        <f>$B$1</f>
        <v xml:space="preserve">       Départemental Natation    49                               Sport Adapté Maine et loire                         Beaupréau, le 4 décembre 2022</v>
      </c>
      <c r="L864" s="250"/>
    </row>
    <row r="865" spans="1:12" x14ac:dyDescent="0.25">
      <c r="A865" s="34"/>
      <c r="B865" s="251"/>
      <c r="C865" s="252"/>
      <c r="D865" s="34"/>
      <c r="E865" s="251"/>
      <c r="F865" s="252"/>
      <c r="G865" s="34"/>
      <c r="H865" s="251"/>
      <c r="I865" s="252"/>
      <c r="J865" s="34"/>
      <c r="K865" s="251"/>
      <c r="L865" s="252"/>
    </row>
    <row r="866" spans="1:12" x14ac:dyDescent="0.25">
      <c r="A866" s="34"/>
      <c r="B866" s="253"/>
      <c r="C866" s="254"/>
      <c r="D866" s="34"/>
      <c r="E866" s="253"/>
      <c r="F866" s="254"/>
      <c r="G866" s="34"/>
      <c r="H866" s="253"/>
      <c r="I866" s="254"/>
      <c r="J866" s="34"/>
      <c r="K866" s="253"/>
      <c r="L866" s="254"/>
    </row>
    <row r="867" spans="1:12" x14ac:dyDescent="0.25">
      <c r="A867" s="34"/>
      <c r="C867" s="35"/>
      <c r="D867" s="34"/>
      <c r="F867" s="35"/>
      <c r="G867" s="34"/>
      <c r="I867" s="35"/>
      <c r="J867" s="34"/>
      <c r="L867" s="35"/>
    </row>
    <row r="868" spans="1:12" x14ac:dyDescent="0.25">
      <c r="A868" s="36" t="s">
        <v>58</v>
      </c>
      <c r="B868" s="37">
        <v>22</v>
      </c>
      <c r="C868" s="35"/>
      <c r="D868" s="36" t="s">
        <v>58</v>
      </c>
      <c r="E868" s="37">
        <v>22</v>
      </c>
      <c r="F868" s="35"/>
      <c r="G868" s="36" t="s">
        <v>58</v>
      </c>
      <c r="H868" s="37">
        <v>22</v>
      </c>
      <c r="I868" s="35"/>
      <c r="J868" s="36" t="s">
        <v>58</v>
      </c>
      <c r="K868" s="37">
        <v>22</v>
      </c>
      <c r="L868" s="35"/>
    </row>
    <row r="869" spans="1:12" x14ac:dyDescent="0.25">
      <c r="A869" s="34"/>
      <c r="B869" s="30" t="s">
        <v>59</v>
      </c>
      <c r="C869" s="38">
        <v>1</v>
      </c>
      <c r="D869" s="34"/>
      <c r="E869" s="30" t="s">
        <v>59</v>
      </c>
      <c r="F869" s="38">
        <v>2</v>
      </c>
      <c r="G869" s="34"/>
      <c r="H869" s="30" t="s">
        <v>59</v>
      </c>
      <c r="I869" s="38">
        <v>3</v>
      </c>
      <c r="J869" s="34"/>
      <c r="K869" s="30" t="s">
        <v>59</v>
      </c>
      <c r="L869" s="38">
        <v>4</v>
      </c>
    </row>
    <row r="870" spans="1:12" x14ac:dyDescent="0.25">
      <c r="A870" s="34"/>
      <c r="C870" s="35"/>
      <c r="D870" s="34"/>
      <c r="F870" s="35"/>
      <c r="G870" s="34"/>
      <c r="I870" s="35"/>
      <c r="J870" s="34"/>
      <c r="L870" s="35"/>
    </row>
    <row r="871" spans="1:12" x14ac:dyDescent="0.25">
      <c r="A871" s="50" t="s">
        <v>67</v>
      </c>
      <c r="B871" s="255">
        <f>Séries!B149</f>
        <v>52</v>
      </c>
      <c r="C871" s="256"/>
      <c r="D871" s="50" t="s">
        <v>67</v>
      </c>
      <c r="E871" s="255">
        <f>Séries!B150</f>
        <v>65</v>
      </c>
      <c r="F871" s="256"/>
      <c r="G871" s="50" t="s">
        <v>67</v>
      </c>
      <c r="H871" s="255">
        <f>Séries!B151</f>
        <v>58</v>
      </c>
      <c r="I871" s="256"/>
      <c r="J871" s="50" t="s">
        <v>67</v>
      </c>
      <c r="K871" s="255">
        <f>Séries!B152</f>
        <v>70</v>
      </c>
      <c r="L871" s="256"/>
    </row>
    <row r="872" spans="1:12" x14ac:dyDescent="0.25">
      <c r="A872" s="39" t="s">
        <v>65</v>
      </c>
      <c r="B872" s="257">
        <f>VLOOKUP(B871,_TAB1,2,FALSE)</f>
        <v>0</v>
      </c>
      <c r="C872" s="258"/>
      <c r="D872" s="39" t="s">
        <v>65</v>
      </c>
      <c r="E872" s="257">
        <f>VLOOKUP(E871,_TAB1,2,FALSE)</f>
        <v>0</v>
      </c>
      <c r="F872" s="258"/>
      <c r="G872" s="39" t="s">
        <v>65</v>
      </c>
      <c r="H872" s="257">
        <f>VLOOKUP(H871,_TAB1,2,FALSE)</f>
        <v>0</v>
      </c>
      <c r="I872" s="258"/>
      <c r="J872" s="39" t="s">
        <v>65</v>
      </c>
      <c r="K872" s="257">
        <f>VLOOKUP(K871,_TAB1,2,FALSE)</f>
        <v>0</v>
      </c>
      <c r="L872" s="258"/>
    </row>
    <row r="873" spans="1:12" x14ac:dyDescent="0.25">
      <c r="A873" s="39" t="s">
        <v>66</v>
      </c>
      <c r="B873" s="257">
        <f>VLOOKUP(B871,_TAB1,3,FALSE)</f>
        <v>0</v>
      </c>
      <c r="C873" s="258"/>
      <c r="D873" s="39" t="s">
        <v>66</v>
      </c>
      <c r="E873" s="257">
        <f>VLOOKUP(E871,_TAB1,3,FALSE)</f>
        <v>0</v>
      </c>
      <c r="F873" s="258"/>
      <c r="G873" s="39" t="s">
        <v>66</v>
      </c>
      <c r="H873" s="257">
        <f>VLOOKUP(H871,_TAB1,3,FALSE)</f>
        <v>0</v>
      </c>
      <c r="I873" s="258"/>
      <c r="J873" s="39" t="s">
        <v>66</v>
      </c>
      <c r="K873" s="257">
        <f>VLOOKUP(K871,_TAB1,3,FALSE)</f>
        <v>0</v>
      </c>
      <c r="L873" s="258"/>
    </row>
    <row r="874" spans="1:12" x14ac:dyDescent="0.25">
      <c r="A874" s="39" t="s">
        <v>64</v>
      </c>
      <c r="B874" s="247">
        <f>VLOOKUP(B871,_TAB1,5,FALSE)</f>
        <v>0</v>
      </c>
      <c r="C874" s="248"/>
      <c r="D874" s="39" t="s">
        <v>64</v>
      </c>
      <c r="E874" s="247">
        <f>VLOOKUP(E871,_TAB1,5,FALSE)</f>
        <v>0</v>
      </c>
      <c r="F874" s="248"/>
      <c r="G874" s="39" t="s">
        <v>64</v>
      </c>
      <c r="H874" s="247">
        <f>VLOOKUP(H871,_TAB1,5,FALSE)</f>
        <v>0</v>
      </c>
      <c r="I874" s="248"/>
      <c r="J874" s="39" t="s">
        <v>64</v>
      </c>
      <c r="K874" s="247">
        <f>VLOOKUP(K871,_TAB1,5,FALSE)</f>
        <v>0</v>
      </c>
      <c r="L874" s="248"/>
    </row>
    <row r="875" spans="1:12" x14ac:dyDescent="0.25">
      <c r="A875" s="39" t="s">
        <v>68</v>
      </c>
      <c r="B875" s="257" t="e">
        <f>VLOOKUP(B871,_TAB1,10,FALSE)</f>
        <v>#REF!</v>
      </c>
      <c r="C875" s="258"/>
      <c r="D875" s="39" t="s">
        <v>68</v>
      </c>
      <c r="E875" s="257" t="e">
        <f>VLOOKUP(E871,_TAB1,10,FALSE)</f>
        <v>#REF!</v>
      </c>
      <c r="F875" s="258"/>
      <c r="G875" s="39" t="s">
        <v>68</v>
      </c>
      <c r="H875" s="257" t="e">
        <f>VLOOKUP(H871,_TAB1,10,FALSE)</f>
        <v>#REF!</v>
      </c>
      <c r="I875" s="258"/>
      <c r="J875" s="39" t="s">
        <v>68</v>
      </c>
      <c r="K875" s="257" t="e">
        <f>VLOOKUP(K871,_TAB1,10,FALSE)</f>
        <v>#REF!</v>
      </c>
      <c r="L875" s="258"/>
    </row>
    <row r="876" spans="1:12" x14ac:dyDescent="0.25">
      <c r="A876" s="39" t="s">
        <v>57</v>
      </c>
      <c r="B876" s="257" t="e">
        <f>VLOOKUP(B871,_TAB1,13,FALSE)</f>
        <v>#REF!</v>
      </c>
      <c r="C876" s="258"/>
      <c r="D876" s="39" t="s">
        <v>57</v>
      </c>
      <c r="E876" s="257" t="e">
        <f>VLOOKUP(E871,_TAB1,13,FALSE)</f>
        <v>#REF!</v>
      </c>
      <c r="F876" s="258"/>
      <c r="G876" s="39" t="s">
        <v>57</v>
      </c>
      <c r="H876" s="257" t="e">
        <f>VLOOKUP(H871,_TAB1,13,FALSE)</f>
        <v>#REF!</v>
      </c>
      <c r="I876" s="258"/>
      <c r="J876" s="39" t="s">
        <v>57</v>
      </c>
      <c r="K876" s="257" t="e">
        <f>VLOOKUP(K871,_TAB1,13,FALSE)</f>
        <v>#REF!</v>
      </c>
      <c r="L876" s="258"/>
    </row>
    <row r="877" spans="1:12" x14ac:dyDescent="0.25">
      <c r="A877" s="34"/>
      <c r="C877" s="35"/>
      <c r="D877" s="34"/>
      <c r="F877" s="35"/>
      <c r="G877" s="34"/>
      <c r="I877" s="35"/>
      <c r="J877" s="34"/>
      <c r="L877" s="35"/>
    </row>
    <row r="878" spans="1:12" x14ac:dyDescent="0.25">
      <c r="A878" s="40" t="s">
        <v>60</v>
      </c>
      <c r="C878" s="35"/>
      <c r="D878" s="40" t="s">
        <v>60</v>
      </c>
      <c r="F878" s="35"/>
      <c r="G878" s="40" t="s">
        <v>60</v>
      </c>
      <c r="I878" s="35"/>
      <c r="J878" s="40" t="s">
        <v>60</v>
      </c>
      <c r="L878" s="35"/>
    </row>
    <row r="879" spans="1:12" x14ac:dyDescent="0.25">
      <c r="A879" s="41" t="s">
        <v>61</v>
      </c>
      <c r="B879" s="29" t="s">
        <v>62</v>
      </c>
      <c r="C879" s="42" t="s">
        <v>63</v>
      </c>
      <c r="D879" s="41" t="s">
        <v>61</v>
      </c>
      <c r="E879" s="29" t="s">
        <v>62</v>
      </c>
      <c r="F879" s="42" t="s">
        <v>63</v>
      </c>
      <c r="G879" s="41" t="s">
        <v>61</v>
      </c>
      <c r="H879" s="29" t="s">
        <v>62</v>
      </c>
      <c r="I879" s="42" t="s">
        <v>63</v>
      </c>
      <c r="J879" s="41" t="s">
        <v>61</v>
      </c>
      <c r="K879" s="29" t="s">
        <v>62</v>
      </c>
      <c r="L879" s="42" t="s">
        <v>63</v>
      </c>
    </row>
    <row r="880" spans="1:12" x14ac:dyDescent="0.25">
      <c r="A880" s="43"/>
      <c r="B880" s="7"/>
      <c r="C880" s="44"/>
      <c r="D880" s="43"/>
      <c r="E880" s="7"/>
      <c r="F880" s="44"/>
      <c r="G880" s="43"/>
      <c r="H880" s="7"/>
      <c r="I880" s="44"/>
      <c r="J880" s="43"/>
      <c r="K880" s="7"/>
      <c r="L880" s="44"/>
    </row>
    <row r="881" spans="1:12" x14ac:dyDescent="0.25">
      <c r="A881" s="45"/>
      <c r="B881" s="27"/>
      <c r="C881" s="46"/>
      <c r="D881" s="45"/>
      <c r="E881" s="27"/>
      <c r="F881" s="46"/>
      <c r="G881" s="45"/>
      <c r="H881" s="27"/>
      <c r="I881" s="46"/>
      <c r="J881" s="45"/>
      <c r="K881" s="27"/>
      <c r="L881" s="46"/>
    </row>
    <row r="882" spans="1:12" ht="13.8" thickBot="1" x14ac:dyDescent="0.3">
      <c r="A882" s="47"/>
      <c r="B882" s="48"/>
      <c r="C882" s="49"/>
      <c r="D882" s="47"/>
      <c r="E882" s="48"/>
      <c r="F882" s="49"/>
      <c r="G882" s="47"/>
      <c r="H882" s="48"/>
      <c r="I882" s="49"/>
      <c r="J882" s="47"/>
      <c r="K882" s="48"/>
      <c r="L882" s="49"/>
    </row>
    <row r="883" spans="1:12" x14ac:dyDescent="0.25">
      <c r="A883" s="31"/>
      <c r="B883" s="32"/>
      <c r="C883" s="33"/>
      <c r="D883" s="31"/>
      <c r="E883" s="32"/>
      <c r="F883" s="33"/>
      <c r="G883" s="31"/>
      <c r="H883" s="32"/>
      <c r="I883" s="33"/>
      <c r="J883" s="31"/>
      <c r="K883" s="32"/>
      <c r="L883" s="33"/>
    </row>
    <row r="884" spans="1:12" x14ac:dyDescent="0.25">
      <c r="A884" s="34"/>
      <c r="B884" s="249" t="str">
        <f>$B$1</f>
        <v xml:space="preserve">       Départemental Natation    49                               Sport Adapté Maine et loire                         Beaupréau, le 4 décembre 2022</v>
      </c>
      <c r="C884" s="250"/>
      <c r="D884" s="34"/>
      <c r="E884" s="249" t="str">
        <f>$B$1</f>
        <v xml:space="preserve">       Départemental Natation    49                               Sport Adapté Maine et loire                         Beaupréau, le 4 décembre 2022</v>
      </c>
      <c r="F884" s="250"/>
      <c r="G884" s="34"/>
      <c r="H884" s="249" t="str">
        <f>$B$1</f>
        <v xml:space="preserve">       Départemental Natation    49                               Sport Adapté Maine et loire                         Beaupréau, le 4 décembre 2022</v>
      </c>
      <c r="I884" s="250"/>
      <c r="J884" s="34"/>
      <c r="K884" s="249" t="str">
        <f>$B$1</f>
        <v xml:space="preserve">       Départemental Natation    49                               Sport Adapté Maine et loire                         Beaupréau, le 4 décembre 2022</v>
      </c>
      <c r="L884" s="250"/>
    </row>
    <row r="885" spans="1:12" x14ac:dyDescent="0.25">
      <c r="A885" s="34"/>
      <c r="B885" s="251"/>
      <c r="C885" s="252"/>
      <c r="D885" s="34"/>
      <c r="E885" s="251"/>
      <c r="F885" s="252"/>
      <c r="G885" s="34"/>
      <c r="H885" s="251"/>
      <c r="I885" s="252"/>
      <c r="J885" s="34"/>
      <c r="K885" s="251"/>
      <c r="L885" s="252"/>
    </row>
    <row r="886" spans="1:12" x14ac:dyDescent="0.25">
      <c r="A886" s="34"/>
      <c r="B886" s="253"/>
      <c r="C886" s="254"/>
      <c r="D886" s="34"/>
      <c r="E886" s="253"/>
      <c r="F886" s="254"/>
      <c r="G886" s="34"/>
      <c r="H886" s="253"/>
      <c r="I886" s="254"/>
      <c r="J886" s="34"/>
      <c r="K886" s="253"/>
      <c r="L886" s="254"/>
    </row>
    <row r="887" spans="1:12" x14ac:dyDescent="0.25">
      <c r="A887" s="34"/>
      <c r="C887" s="35"/>
      <c r="D887" s="34"/>
      <c r="F887" s="35"/>
      <c r="G887" s="34"/>
      <c r="I887" s="35"/>
      <c r="J887" s="34"/>
      <c r="L887" s="35"/>
    </row>
    <row r="888" spans="1:12" x14ac:dyDescent="0.25">
      <c r="A888" s="36" t="s">
        <v>58</v>
      </c>
      <c r="B888" s="37">
        <v>22</v>
      </c>
      <c r="C888" s="35"/>
      <c r="D888" s="36" t="s">
        <v>58</v>
      </c>
      <c r="E888" s="37">
        <v>22</v>
      </c>
      <c r="F888" s="35"/>
      <c r="G888" s="36" t="s">
        <v>58</v>
      </c>
      <c r="H888" s="37">
        <v>22</v>
      </c>
      <c r="I888" s="35"/>
      <c r="J888" s="36" t="s">
        <v>58</v>
      </c>
      <c r="K888" s="37">
        <v>22</v>
      </c>
      <c r="L888" s="35"/>
    </row>
    <row r="889" spans="1:12" x14ac:dyDescent="0.25">
      <c r="A889" s="34"/>
      <c r="B889" s="30" t="s">
        <v>59</v>
      </c>
      <c r="C889" s="38">
        <v>5</v>
      </c>
      <c r="D889" s="34"/>
      <c r="E889" s="30" t="s">
        <v>59</v>
      </c>
      <c r="F889" s="38">
        <v>6</v>
      </c>
      <c r="G889" s="34"/>
      <c r="H889" s="30" t="s">
        <v>59</v>
      </c>
      <c r="I889" s="38">
        <v>7</v>
      </c>
      <c r="J889" s="34"/>
      <c r="K889" s="30" t="s">
        <v>59</v>
      </c>
      <c r="L889" s="38">
        <v>8</v>
      </c>
    </row>
    <row r="890" spans="1:12" x14ac:dyDescent="0.25">
      <c r="A890" s="34"/>
      <c r="C890" s="35"/>
      <c r="D890" s="34"/>
      <c r="F890" s="35"/>
      <c r="G890" s="34"/>
      <c r="I890" s="35"/>
      <c r="J890" s="34"/>
      <c r="L890" s="35"/>
    </row>
    <row r="891" spans="1:12" x14ac:dyDescent="0.25">
      <c r="A891" s="50" t="s">
        <v>67</v>
      </c>
      <c r="B891" s="255">
        <f>Séries!B153</f>
        <v>67</v>
      </c>
      <c r="C891" s="256"/>
      <c r="D891" s="50" t="s">
        <v>67</v>
      </c>
      <c r="E891" s="255">
        <f>Séries!B154</f>
        <v>0</v>
      </c>
      <c r="F891" s="256"/>
      <c r="G891" s="50" t="s">
        <v>67</v>
      </c>
      <c r="H891" s="255"/>
      <c r="I891" s="256"/>
      <c r="J891" s="50" t="s">
        <v>67</v>
      </c>
      <c r="K891" s="255"/>
      <c r="L891" s="256"/>
    </row>
    <row r="892" spans="1:12" x14ac:dyDescent="0.25">
      <c r="A892" s="39" t="s">
        <v>65</v>
      </c>
      <c r="B892" s="257">
        <f>VLOOKUP(B891,_TAB1,2,FALSE)</f>
        <v>0</v>
      </c>
      <c r="C892" s="258"/>
      <c r="D892" s="39" t="s">
        <v>65</v>
      </c>
      <c r="E892" s="257" t="e">
        <f>VLOOKUP(E891,_TAB1,2,FALSE)</f>
        <v>#N/A</v>
      </c>
      <c r="F892" s="258"/>
      <c r="G892" s="39" t="s">
        <v>65</v>
      </c>
      <c r="H892" s="257" t="e">
        <f>VLOOKUP(H891,_TAB1,2,FALSE)</f>
        <v>#N/A</v>
      </c>
      <c r="I892" s="258"/>
      <c r="J892" s="39" t="s">
        <v>65</v>
      </c>
      <c r="K892" s="257" t="e">
        <f>VLOOKUP(K891,_TAB1,2,FALSE)</f>
        <v>#N/A</v>
      </c>
      <c r="L892" s="258"/>
    </row>
    <row r="893" spans="1:12" x14ac:dyDescent="0.25">
      <c r="A893" s="39" t="s">
        <v>66</v>
      </c>
      <c r="B893" s="257">
        <f>VLOOKUP(B891,_TAB1,3,FALSE)</f>
        <v>0</v>
      </c>
      <c r="C893" s="258"/>
      <c r="D893" s="39" t="s">
        <v>66</v>
      </c>
      <c r="E893" s="257" t="e">
        <f>VLOOKUP(E891,_TAB1,3,FALSE)</f>
        <v>#N/A</v>
      </c>
      <c r="F893" s="258"/>
      <c r="G893" s="39" t="s">
        <v>66</v>
      </c>
      <c r="H893" s="257" t="e">
        <f>VLOOKUP(H891,_TAB1,3,FALSE)</f>
        <v>#N/A</v>
      </c>
      <c r="I893" s="258"/>
      <c r="J893" s="39" t="s">
        <v>66</v>
      </c>
      <c r="K893" s="257" t="e">
        <f>VLOOKUP(K891,_TAB1,3,FALSE)</f>
        <v>#N/A</v>
      </c>
      <c r="L893" s="258"/>
    </row>
    <row r="894" spans="1:12" x14ac:dyDescent="0.25">
      <c r="A894" s="39" t="s">
        <v>64</v>
      </c>
      <c r="B894" s="247">
        <f>VLOOKUP(B891,_TAB1,5,FALSE)</f>
        <v>0</v>
      </c>
      <c r="C894" s="248"/>
      <c r="D894" s="39" t="s">
        <v>64</v>
      </c>
      <c r="E894" s="247" t="e">
        <f>VLOOKUP(E891,_TAB1,5,FALSE)</f>
        <v>#N/A</v>
      </c>
      <c r="F894" s="248"/>
      <c r="G894" s="39" t="s">
        <v>64</v>
      </c>
      <c r="H894" s="247" t="e">
        <f>VLOOKUP(H891,_TAB1,5,FALSE)</f>
        <v>#N/A</v>
      </c>
      <c r="I894" s="248"/>
      <c r="J894" s="39" t="s">
        <v>64</v>
      </c>
      <c r="K894" s="247" t="e">
        <f>VLOOKUP(K891,_TAB1,5,FALSE)</f>
        <v>#N/A</v>
      </c>
      <c r="L894" s="248"/>
    </row>
    <row r="895" spans="1:12" x14ac:dyDescent="0.25">
      <c r="A895" s="39" t="s">
        <v>68</v>
      </c>
      <c r="B895" s="257" t="e">
        <f>VLOOKUP(B891,_TAB1,10,FALSE)</f>
        <v>#REF!</v>
      </c>
      <c r="C895" s="258"/>
      <c r="D895" s="39" t="s">
        <v>68</v>
      </c>
      <c r="E895" s="257" t="e">
        <f>VLOOKUP(E891,_TAB1,10,FALSE)</f>
        <v>#N/A</v>
      </c>
      <c r="F895" s="258"/>
      <c r="G895" s="39" t="s">
        <v>68</v>
      </c>
      <c r="H895" s="257" t="e">
        <f>VLOOKUP(H891,_TAB1,10,FALSE)</f>
        <v>#N/A</v>
      </c>
      <c r="I895" s="258"/>
      <c r="J895" s="39" t="s">
        <v>68</v>
      </c>
      <c r="K895" s="257" t="e">
        <f>VLOOKUP(K891,_TAB1,10,FALSE)</f>
        <v>#N/A</v>
      </c>
      <c r="L895" s="258"/>
    </row>
    <row r="896" spans="1:12" x14ac:dyDescent="0.25">
      <c r="A896" s="39" t="s">
        <v>57</v>
      </c>
      <c r="B896" s="257" t="e">
        <f>VLOOKUP(B891,_TAB1,13,FALSE)</f>
        <v>#REF!</v>
      </c>
      <c r="C896" s="258"/>
      <c r="D896" s="39" t="s">
        <v>57</v>
      </c>
      <c r="E896" s="257" t="e">
        <f>VLOOKUP(E891,_TAB1,13,FALSE)</f>
        <v>#N/A</v>
      </c>
      <c r="F896" s="258"/>
      <c r="G896" s="39" t="s">
        <v>57</v>
      </c>
      <c r="H896" s="257" t="e">
        <f>VLOOKUP(H891,_TAB1,13,FALSE)</f>
        <v>#N/A</v>
      </c>
      <c r="I896" s="258"/>
      <c r="J896" s="39" t="s">
        <v>57</v>
      </c>
      <c r="K896" s="257" t="e">
        <f>VLOOKUP(K891,_TAB1,13,FALSE)</f>
        <v>#N/A</v>
      </c>
      <c r="L896" s="258"/>
    </row>
    <row r="897" spans="1:12" x14ac:dyDescent="0.25">
      <c r="A897" s="34"/>
      <c r="C897" s="35"/>
      <c r="D897" s="34"/>
      <c r="F897" s="35"/>
      <c r="G897" s="34"/>
      <c r="I897" s="35"/>
      <c r="J897" s="34"/>
      <c r="L897" s="35"/>
    </row>
    <row r="898" spans="1:12" x14ac:dyDescent="0.25">
      <c r="A898" s="40" t="s">
        <v>60</v>
      </c>
      <c r="C898" s="35"/>
      <c r="D898" s="40" t="s">
        <v>60</v>
      </c>
      <c r="F898" s="35"/>
      <c r="G898" s="40" t="s">
        <v>60</v>
      </c>
      <c r="I898" s="35"/>
      <c r="J898" s="40" t="s">
        <v>60</v>
      </c>
      <c r="L898" s="35"/>
    </row>
    <row r="899" spans="1:12" x14ac:dyDescent="0.25">
      <c r="A899" s="41" t="s">
        <v>61</v>
      </c>
      <c r="B899" s="29" t="s">
        <v>62</v>
      </c>
      <c r="C899" s="42" t="s">
        <v>63</v>
      </c>
      <c r="D899" s="41" t="s">
        <v>61</v>
      </c>
      <c r="E899" s="29" t="s">
        <v>62</v>
      </c>
      <c r="F899" s="42" t="s">
        <v>63</v>
      </c>
      <c r="G899" s="41" t="s">
        <v>61</v>
      </c>
      <c r="H899" s="29" t="s">
        <v>62</v>
      </c>
      <c r="I899" s="42" t="s">
        <v>63</v>
      </c>
      <c r="J899" s="41" t="s">
        <v>61</v>
      </c>
      <c r="K899" s="29" t="s">
        <v>62</v>
      </c>
      <c r="L899" s="42" t="s">
        <v>63</v>
      </c>
    </row>
    <row r="900" spans="1:12" x14ac:dyDescent="0.25">
      <c r="A900" s="43"/>
      <c r="B900" s="7"/>
      <c r="C900" s="44"/>
      <c r="D900" s="43"/>
      <c r="E900" s="7"/>
      <c r="F900" s="44"/>
      <c r="G900" s="43"/>
      <c r="H900" s="7"/>
      <c r="I900" s="44"/>
      <c r="J900" s="43"/>
      <c r="K900" s="7"/>
      <c r="L900" s="44"/>
    </row>
    <row r="901" spans="1:12" x14ac:dyDescent="0.25">
      <c r="A901" s="45"/>
      <c r="B901" s="27"/>
      <c r="C901" s="46"/>
      <c r="D901" s="45"/>
      <c r="E901" s="27"/>
      <c r="F901" s="46"/>
      <c r="G901" s="45"/>
      <c r="H901" s="27"/>
      <c r="I901" s="46"/>
      <c r="J901" s="45"/>
      <c r="K901" s="27"/>
      <c r="L901" s="46"/>
    </row>
    <row r="902" spans="1:12" ht="13.8" thickBot="1" x14ac:dyDescent="0.3">
      <c r="A902" s="47"/>
      <c r="B902" s="48"/>
      <c r="C902" s="49"/>
      <c r="D902" s="47"/>
      <c r="E902" s="48"/>
      <c r="F902" s="49"/>
      <c r="G902" s="47"/>
      <c r="H902" s="48"/>
      <c r="I902" s="49"/>
      <c r="J902" s="47"/>
      <c r="K902" s="48"/>
      <c r="L902" s="49"/>
    </row>
    <row r="903" spans="1:12" ht="13.8" thickBot="1" x14ac:dyDescent="0.3"/>
    <row r="904" spans="1:12" x14ac:dyDescent="0.25">
      <c r="A904" s="31"/>
      <c r="B904" s="32"/>
      <c r="C904" s="33"/>
      <c r="D904" s="31"/>
      <c r="E904" s="32"/>
      <c r="F904" s="33"/>
      <c r="G904" s="31"/>
      <c r="H904" s="32"/>
      <c r="I904" s="33"/>
      <c r="J904" s="31"/>
      <c r="K904" s="32"/>
      <c r="L904" s="33"/>
    </row>
    <row r="905" spans="1:12" x14ac:dyDescent="0.25">
      <c r="A905" s="34"/>
      <c r="B905" s="249" t="str">
        <f>$B$1</f>
        <v xml:space="preserve">       Départemental Natation    49                               Sport Adapté Maine et loire                         Beaupréau, le 4 décembre 2022</v>
      </c>
      <c r="C905" s="250"/>
      <c r="D905" s="34"/>
      <c r="E905" s="249" t="str">
        <f>$B$1</f>
        <v xml:space="preserve">       Départemental Natation    49                               Sport Adapté Maine et loire                         Beaupréau, le 4 décembre 2022</v>
      </c>
      <c r="F905" s="250"/>
      <c r="G905" s="34"/>
      <c r="H905" s="249" t="str">
        <f>$B$1</f>
        <v xml:space="preserve">       Départemental Natation    49                               Sport Adapté Maine et loire                         Beaupréau, le 4 décembre 2022</v>
      </c>
      <c r="I905" s="250"/>
      <c r="J905" s="34"/>
      <c r="K905" s="249" t="str">
        <f>$B$1</f>
        <v xml:space="preserve">       Départemental Natation    49                               Sport Adapté Maine et loire                         Beaupréau, le 4 décembre 2022</v>
      </c>
      <c r="L905" s="250"/>
    </row>
    <row r="906" spans="1:12" x14ac:dyDescent="0.25">
      <c r="A906" s="34"/>
      <c r="B906" s="251"/>
      <c r="C906" s="252"/>
      <c r="D906" s="34"/>
      <c r="E906" s="251"/>
      <c r="F906" s="252"/>
      <c r="G906" s="34"/>
      <c r="H906" s="251"/>
      <c r="I906" s="252"/>
      <c r="J906" s="34"/>
      <c r="K906" s="251"/>
      <c r="L906" s="252"/>
    </row>
    <row r="907" spans="1:12" x14ac:dyDescent="0.25">
      <c r="A907" s="34"/>
      <c r="B907" s="253"/>
      <c r="C907" s="254"/>
      <c r="D907" s="34"/>
      <c r="E907" s="253"/>
      <c r="F907" s="254"/>
      <c r="G907" s="34"/>
      <c r="H907" s="253"/>
      <c r="I907" s="254"/>
      <c r="J907" s="34"/>
      <c r="K907" s="253"/>
      <c r="L907" s="254"/>
    </row>
    <row r="908" spans="1:12" x14ac:dyDescent="0.25">
      <c r="A908" s="34"/>
      <c r="C908" s="35"/>
      <c r="D908" s="34"/>
      <c r="F908" s="35"/>
      <c r="G908" s="34"/>
      <c r="I908" s="35"/>
      <c r="J908" s="34"/>
      <c r="L908" s="35"/>
    </row>
    <row r="909" spans="1:12" x14ac:dyDescent="0.25">
      <c r="A909" s="36" t="s">
        <v>58</v>
      </c>
      <c r="B909" s="37">
        <v>23</v>
      </c>
      <c r="C909" s="35"/>
      <c r="D909" s="36" t="s">
        <v>58</v>
      </c>
      <c r="E909" s="37">
        <v>23</v>
      </c>
      <c r="F909" s="35"/>
      <c r="G909" s="36" t="s">
        <v>58</v>
      </c>
      <c r="H909" s="37">
        <v>23</v>
      </c>
      <c r="I909" s="35"/>
      <c r="J909" s="36" t="s">
        <v>58</v>
      </c>
      <c r="K909" s="37">
        <v>23</v>
      </c>
      <c r="L909" s="35"/>
    </row>
    <row r="910" spans="1:12" x14ac:dyDescent="0.25">
      <c r="A910" s="34"/>
      <c r="B910" s="30" t="s">
        <v>59</v>
      </c>
      <c r="C910" s="38">
        <v>1</v>
      </c>
      <c r="D910" s="34"/>
      <c r="E910" s="30" t="s">
        <v>59</v>
      </c>
      <c r="F910" s="38">
        <v>2</v>
      </c>
      <c r="G910" s="34"/>
      <c r="H910" s="30" t="s">
        <v>59</v>
      </c>
      <c r="I910" s="38">
        <v>3</v>
      </c>
      <c r="J910" s="34"/>
      <c r="K910" s="30" t="s">
        <v>59</v>
      </c>
      <c r="L910" s="38">
        <v>4</v>
      </c>
    </row>
    <row r="911" spans="1:12" x14ac:dyDescent="0.25">
      <c r="A911" s="34"/>
      <c r="C911" s="35"/>
      <c r="D911" s="34"/>
      <c r="F911" s="35"/>
      <c r="G911" s="34"/>
      <c r="I911" s="35"/>
      <c r="J911" s="34"/>
      <c r="L911" s="35"/>
    </row>
    <row r="912" spans="1:12" x14ac:dyDescent="0.25">
      <c r="A912" s="50" t="s">
        <v>67</v>
      </c>
      <c r="B912" s="255">
        <f>Séries!B156</f>
        <v>0</v>
      </c>
      <c r="C912" s="256"/>
      <c r="D912" s="50" t="s">
        <v>67</v>
      </c>
      <c r="E912" s="255">
        <f>Séries!B157</f>
        <v>60</v>
      </c>
      <c r="F912" s="256"/>
      <c r="G912" s="50" t="s">
        <v>67</v>
      </c>
      <c r="H912" s="255">
        <f>Séries!B158</f>
        <v>98</v>
      </c>
      <c r="I912" s="256"/>
      <c r="J912" s="50" t="s">
        <v>67</v>
      </c>
      <c r="K912" s="255">
        <f>Séries!B159</f>
        <v>54</v>
      </c>
      <c r="L912" s="256"/>
    </row>
    <row r="913" spans="1:12" x14ac:dyDescent="0.25">
      <c r="A913" s="39" t="s">
        <v>65</v>
      </c>
      <c r="B913" s="257" t="e">
        <f>VLOOKUP(B912,_TAB1,2,FALSE)</f>
        <v>#N/A</v>
      </c>
      <c r="C913" s="258"/>
      <c r="D913" s="39" t="s">
        <v>65</v>
      </c>
      <c r="E913" s="257">
        <f>VLOOKUP(E912,_TAB1,2,FALSE)</f>
        <v>0</v>
      </c>
      <c r="F913" s="258"/>
      <c r="G913" s="39" t="s">
        <v>65</v>
      </c>
      <c r="H913" s="257">
        <f>VLOOKUP(H912,_TAB1,2,FALSE)</f>
        <v>0</v>
      </c>
      <c r="I913" s="258"/>
      <c r="J913" s="39" t="s">
        <v>65</v>
      </c>
      <c r="K913" s="257">
        <f>VLOOKUP(K912,_TAB1,2,FALSE)</f>
        <v>0</v>
      </c>
      <c r="L913" s="258"/>
    </row>
    <row r="914" spans="1:12" x14ac:dyDescent="0.25">
      <c r="A914" s="39" t="s">
        <v>66</v>
      </c>
      <c r="B914" s="257" t="e">
        <f>VLOOKUP(B912,_TAB1,3,FALSE)</f>
        <v>#N/A</v>
      </c>
      <c r="C914" s="258"/>
      <c r="D914" s="39" t="s">
        <v>66</v>
      </c>
      <c r="E914" s="257">
        <f>VLOOKUP(E912,_TAB1,3,FALSE)</f>
        <v>0</v>
      </c>
      <c r="F914" s="258"/>
      <c r="G914" s="39" t="s">
        <v>66</v>
      </c>
      <c r="H914" s="257">
        <f>VLOOKUP(H912,_TAB1,3,FALSE)</f>
        <v>0</v>
      </c>
      <c r="I914" s="258"/>
      <c r="J914" s="39" t="s">
        <v>66</v>
      </c>
      <c r="K914" s="257">
        <f>VLOOKUP(K912,_TAB1,3,FALSE)</f>
        <v>0</v>
      </c>
      <c r="L914" s="258"/>
    </row>
    <row r="915" spans="1:12" x14ac:dyDescent="0.25">
      <c r="A915" s="39" t="s">
        <v>64</v>
      </c>
      <c r="B915" s="247" t="e">
        <f>VLOOKUP(B912,_TAB1,5,FALSE)</f>
        <v>#N/A</v>
      </c>
      <c r="C915" s="248"/>
      <c r="D915" s="39" t="s">
        <v>64</v>
      </c>
      <c r="E915" s="247">
        <f>VLOOKUP(E912,_TAB1,5,FALSE)</f>
        <v>0</v>
      </c>
      <c r="F915" s="248"/>
      <c r="G915" s="39" t="s">
        <v>64</v>
      </c>
      <c r="H915" s="247">
        <f>VLOOKUP(H912,_TAB1,5,FALSE)</f>
        <v>0</v>
      </c>
      <c r="I915" s="248"/>
      <c r="J915" s="39" t="s">
        <v>64</v>
      </c>
      <c r="K915" s="247">
        <f>VLOOKUP(K912,_TAB1,5,FALSE)</f>
        <v>0</v>
      </c>
      <c r="L915" s="248"/>
    </row>
    <row r="916" spans="1:12" x14ac:dyDescent="0.25">
      <c r="A916" s="39" t="s">
        <v>68</v>
      </c>
      <c r="B916" s="257" t="e">
        <f>VLOOKUP(B912,_TAB1,10,FALSE)</f>
        <v>#N/A</v>
      </c>
      <c r="C916" s="258"/>
      <c r="D916" s="39" t="s">
        <v>68</v>
      </c>
      <c r="E916" s="257" t="e">
        <f>VLOOKUP(E912,_TAB1,10,FALSE)</f>
        <v>#REF!</v>
      </c>
      <c r="F916" s="258"/>
      <c r="G916" s="39" t="s">
        <v>68</v>
      </c>
      <c r="H916" s="257" t="e">
        <f>VLOOKUP(H912,_TAB1,10,FALSE)</f>
        <v>#REF!</v>
      </c>
      <c r="I916" s="258"/>
      <c r="J916" s="39" t="s">
        <v>68</v>
      </c>
      <c r="K916" s="257" t="e">
        <f>VLOOKUP(K912,_TAB1,10,FALSE)</f>
        <v>#REF!</v>
      </c>
      <c r="L916" s="258"/>
    </row>
    <row r="917" spans="1:12" x14ac:dyDescent="0.25">
      <c r="A917" s="39" t="s">
        <v>57</v>
      </c>
      <c r="B917" s="257" t="e">
        <f>VLOOKUP(B912,_TAB1,13,FALSE)</f>
        <v>#N/A</v>
      </c>
      <c r="C917" s="258"/>
      <c r="D917" s="39" t="s">
        <v>57</v>
      </c>
      <c r="E917" s="257" t="e">
        <f>VLOOKUP(E912,_TAB1,13,FALSE)</f>
        <v>#REF!</v>
      </c>
      <c r="F917" s="258"/>
      <c r="G917" s="39" t="s">
        <v>57</v>
      </c>
      <c r="H917" s="257" t="e">
        <f>VLOOKUP(H912,_TAB1,13,FALSE)</f>
        <v>#REF!</v>
      </c>
      <c r="I917" s="258"/>
      <c r="J917" s="39" t="s">
        <v>57</v>
      </c>
      <c r="K917" s="257" t="e">
        <f>VLOOKUP(K912,_TAB1,13,FALSE)</f>
        <v>#REF!</v>
      </c>
      <c r="L917" s="258"/>
    </row>
    <row r="918" spans="1:12" x14ac:dyDescent="0.25">
      <c r="A918" s="34"/>
      <c r="C918" s="35"/>
      <c r="D918" s="34"/>
      <c r="F918" s="35"/>
      <c r="G918" s="34"/>
      <c r="I918" s="35"/>
      <c r="J918" s="34"/>
      <c r="L918" s="35"/>
    </row>
    <row r="919" spans="1:12" x14ac:dyDescent="0.25">
      <c r="A919" s="40" t="s">
        <v>60</v>
      </c>
      <c r="C919" s="35"/>
      <c r="D919" s="40" t="s">
        <v>60</v>
      </c>
      <c r="F919" s="35"/>
      <c r="G919" s="40" t="s">
        <v>60</v>
      </c>
      <c r="I919" s="35"/>
      <c r="J919" s="40" t="s">
        <v>60</v>
      </c>
      <c r="L919" s="35"/>
    </row>
    <row r="920" spans="1:12" x14ac:dyDescent="0.25">
      <c r="A920" s="41" t="s">
        <v>61</v>
      </c>
      <c r="B920" s="29" t="s">
        <v>62</v>
      </c>
      <c r="C920" s="42" t="s">
        <v>63</v>
      </c>
      <c r="D920" s="41" t="s">
        <v>61</v>
      </c>
      <c r="E920" s="29" t="s">
        <v>62</v>
      </c>
      <c r="F920" s="42" t="s">
        <v>63</v>
      </c>
      <c r="G920" s="41" t="s">
        <v>61</v>
      </c>
      <c r="H920" s="29" t="s">
        <v>62</v>
      </c>
      <c r="I920" s="42" t="s">
        <v>63</v>
      </c>
      <c r="J920" s="41" t="s">
        <v>61</v>
      </c>
      <c r="K920" s="29" t="s">
        <v>62</v>
      </c>
      <c r="L920" s="42" t="s">
        <v>63</v>
      </c>
    </row>
    <row r="921" spans="1:12" x14ac:dyDescent="0.25">
      <c r="A921" s="43"/>
      <c r="B921" s="7"/>
      <c r="C921" s="44"/>
      <c r="D921" s="43"/>
      <c r="E921" s="7"/>
      <c r="F921" s="44"/>
      <c r="G921" s="43"/>
      <c r="H921" s="7"/>
      <c r="I921" s="44"/>
      <c r="J921" s="43"/>
      <c r="K921" s="7"/>
      <c r="L921" s="44"/>
    </row>
    <row r="922" spans="1:12" x14ac:dyDescent="0.25">
      <c r="A922" s="45"/>
      <c r="B922" s="27"/>
      <c r="C922" s="46"/>
      <c r="D922" s="45"/>
      <c r="E922" s="27"/>
      <c r="F922" s="46"/>
      <c r="G922" s="45"/>
      <c r="H922" s="27"/>
      <c r="I922" s="46"/>
      <c r="J922" s="45"/>
      <c r="K922" s="27"/>
      <c r="L922" s="46"/>
    </row>
    <row r="923" spans="1:12" ht="13.8" thickBot="1" x14ac:dyDescent="0.3">
      <c r="A923" s="47"/>
      <c r="B923" s="48"/>
      <c r="C923" s="49"/>
      <c r="D923" s="47"/>
      <c r="E923" s="48"/>
      <c r="F923" s="49"/>
      <c r="G923" s="47"/>
      <c r="H923" s="48"/>
      <c r="I923" s="49"/>
      <c r="J923" s="47"/>
      <c r="K923" s="48"/>
      <c r="L923" s="49"/>
    </row>
    <row r="924" spans="1:12" x14ac:dyDescent="0.25">
      <c r="A924" s="31"/>
      <c r="B924" s="32"/>
      <c r="C924" s="33"/>
      <c r="D924" s="31"/>
      <c r="E924" s="32"/>
      <c r="F924" s="33"/>
      <c r="G924" s="31"/>
      <c r="H924" s="32"/>
      <c r="I924" s="33"/>
      <c r="J924" s="31"/>
      <c r="K924" s="32"/>
      <c r="L924" s="33"/>
    </row>
    <row r="925" spans="1:12" x14ac:dyDescent="0.25">
      <c r="A925" s="34"/>
      <c r="B925" s="249" t="str">
        <f>$B$1</f>
        <v xml:space="preserve">       Départemental Natation    49                               Sport Adapté Maine et loire                         Beaupréau, le 4 décembre 2022</v>
      </c>
      <c r="C925" s="250"/>
      <c r="D925" s="34"/>
      <c r="E925" s="249" t="str">
        <f>$B$1</f>
        <v xml:space="preserve">       Départemental Natation    49                               Sport Adapté Maine et loire                         Beaupréau, le 4 décembre 2022</v>
      </c>
      <c r="F925" s="250"/>
      <c r="G925" s="34"/>
      <c r="H925" s="249" t="str">
        <f>$B$1</f>
        <v xml:space="preserve">       Départemental Natation    49                               Sport Adapté Maine et loire                         Beaupréau, le 4 décembre 2022</v>
      </c>
      <c r="I925" s="250"/>
      <c r="J925" s="34"/>
      <c r="K925" s="249" t="str">
        <f>$B$1</f>
        <v xml:space="preserve">       Départemental Natation    49                               Sport Adapté Maine et loire                         Beaupréau, le 4 décembre 2022</v>
      </c>
      <c r="L925" s="250"/>
    </row>
    <row r="926" spans="1:12" x14ac:dyDescent="0.25">
      <c r="A926" s="34"/>
      <c r="B926" s="251"/>
      <c r="C926" s="252"/>
      <c r="D926" s="34"/>
      <c r="E926" s="251"/>
      <c r="F926" s="252"/>
      <c r="G926" s="34"/>
      <c r="H926" s="251"/>
      <c r="I926" s="252"/>
      <c r="J926" s="34"/>
      <c r="K926" s="251"/>
      <c r="L926" s="252"/>
    </row>
    <row r="927" spans="1:12" x14ac:dyDescent="0.25">
      <c r="A927" s="34"/>
      <c r="B927" s="253"/>
      <c r="C927" s="254"/>
      <c r="D927" s="34"/>
      <c r="E927" s="253"/>
      <c r="F927" s="254"/>
      <c r="G927" s="34"/>
      <c r="H927" s="253"/>
      <c r="I927" s="254"/>
      <c r="J927" s="34"/>
      <c r="K927" s="253"/>
      <c r="L927" s="254"/>
    </row>
    <row r="928" spans="1:12" x14ac:dyDescent="0.25">
      <c r="A928" s="34"/>
      <c r="C928" s="35"/>
      <c r="D928" s="34"/>
      <c r="F928" s="35"/>
      <c r="G928" s="34"/>
      <c r="I928" s="35"/>
      <c r="J928" s="34"/>
      <c r="L928" s="35"/>
    </row>
    <row r="929" spans="1:12" x14ac:dyDescent="0.25">
      <c r="A929" s="36" t="s">
        <v>58</v>
      </c>
      <c r="B929" s="37">
        <v>23</v>
      </c>
      <c r="C929" s="35"/>
      <c r="D929" s="36" t="s">
        <v>58</v>
      </c>
      <c r="E929" s="37">
        <v>23</v>
      </c>
      <c r="F929" s="35"/>
      <c r="G929" s="36" t="s">
        <v>58</v>
      </c>
      <c r="H929" s="37">
        <v>23</v>
      </c>
      <c r="I929" s="35"/>
      <c r="J929" s="36" t="s">
        <v>58</v>
      </c>
      <c r="K929" s="37">
        <v>23</v>
      </c>
      <c r="L929" s="35"/>
    </row>
    <row r="930" spans="1:12" x14ac:dyDescent="0.25">
      <c r="A930" s="34"/>
      <c r="B930" s="30" t="s">
        <v>59</v>
      </c>
      <c r="C930" s="38">
        <v>5</v>
      </c>
      <c r="D930" s="34"/>
      <c r="E930" s="30" t="s">
        <v>59</v>
      </c>
      <c r="F930" s="38">
        <v>6</v>
      </c>
      <c r="G930" s="34"/>
      <c r="H930" s="30" t="s">
        <v>59</v>
      </c>
      <c r="I930" s="38">
        <v>7</v>
      </c>
      <c r="J930" s="34"/>
      <c r="K930" s="30" t="s">
        <v>59</v>
      </c>
      <c r="L930" s="38">
        <v>8</v>
      </c>
    </row>
    <row r="931" spans="1:12" x14ac:dyDescent="0.25">
      <c r="A931" s="34"/>
      <c r="C931" s="35"/>
      <c r="D931" s="34"/>
      <c r="F931" s="35"/>
      <c r="G931" s="34"/>
      <c r="I931" s="35"/>
      <c r="J931" s="34"/>
      <c r="L931" s="35"/>
    </row>
    <row r="932" spans="1:12" x14ac:dyDescent="0.25">
      <c r="A932" s="50" t="s">
        <v>67</v>
      </c>
      <c r="B932" s="255">
        <f>Séries!B160</f>
        <v>0</v>
      </c>
      <c r="C932" s="256"/>
      <c r="D932" s="50" t="s">
        <v>67</v>
      </c>
      <c r="E932" s="255">
        <f>Séries!B161</f>
        <v>0</v>
      </c>
      <c r="F932" s="256"/>
      <c r="G932" s="50" t="s">
        <v>67</v>
      </c>
      <c r="H932" s="255"/>
      <c r="I932" s="256"/>
      <c r="J932" s="50" t="s">
        <v>67</v>
      </c>
      <c r="K932" s="255"/>
      <c r="L932" s="256"/>
    </row>
    <row r="933" spans="1:12" x14ac:dyDescent="0.25">
      <c r="A933" s="39" t="s">
        <v>65</v>
      </c>
      <c r="B933" s="257" t="e">
        <f>VLOOKUP(B932,_TAB1,2,FALSE)</f>
        <v>#N/A</v>
      </c>
      <c r="C933" s="258"/>
      <c r="D933" s="39" t="s">
        <v>65</v>
      </c>
      <c r="E933" s="257" t="e">
        <f>VLOOKUP(E932,_TAB1,2,FALSE)</f>
        <v>#N/A</v>
      </c>
      <c r="F933" s="258"/>
      <c r="G933" s="39" t="s">
        <v>65</v>
      </c>
      <c r="H933" s="257" t="e">
        <f>VLOOKUP(H932,_TAB1,2,FALSE)</f>
        <v>#N/A</v>
      </c>
      <c r="I933" s="258"/>
      <c r="J933" s="39" t="s">
        <v>65</v>
      </c>
      <c r="K933" s="257" t="e">
        <f>VLOOKUP(K932,_TAB1,2,FALSE)</f>
        <v>#N/A</v>
      </c>
      <c r="L933" s="258"/>
    </row>
    <row r="934" spans="1:12" x14ac:dyDescent="0.25">
      <c r="A934" s="39" t="s">
        <v>66</v>
      </c>
      <c r="B934" s="257" t="e">
        <f>VLOOKUP(B932,_TAB1,3,FALSE)</f>
        <v>#N/A</v>
      </c>
      <c r="C934" s="258"/>
      <c r="D934" s="39" t="s">
        <v>66</v>
      </c>
      <c r="E934" s="257" t="e">
        <f>VLOOKUP(E932,_TAB1,3,FALSE)</f>
        <v>#N/A</v>
      </c>
      <c r="F934" s="258"/>
      <c r="G934" s="39" t="s">
        <v>66</v>
      </c>
      <c r="H934" s="257" t="e">
        <f>VLOOKUP(H932,_TAB1,3,FALSE)</f>
        <v>#N/A</v>
      </c>
      <c r="I934" s="258"/>
      <c r="J934" s="39" t="s">
        <v>66</v>
      </c>
      <c r="K934" s="257" t="e">
        <f>VLOOKUP(K932,_TAB1,3,FALSE)</f>
        <v>#N/A</v>
      </c>
      <c r="L934" s="258"/>
    </row>
    <row r="935" spans="1:12" x14ac:dyDescent="0.25">
      <c r="A935" s="39" t="s">
        <v>64</v>
      </c>
      <c r="B935" s="247" t="e">
        <f>VLOOKUP(B932,_TAB1,5,FALSE)</f>
        <v>#N/A</v>
      </c>
      <c r="C935" s="248"/>
      <c r="D935" s="39" t="s">
        <v>64</v>
      </c>
      <c r="E935" s="247" t="e">
        <f>VLOOKUP(E932,_TAB1,5,FALSE)</f>
        <v>#N/A</v>
      </c>
      <c r="F935" s="248"/>
      <c r="G935" s="39" t="s">
        <v>64</v>
      </c>
      <c r="H935" s="247" t="e">
        <f>VLOOKUP(H932,_TAB1,5,FALSE)</f>
        <v>#N/A</v>
      </c>
      <c r="I935" s="248"/>
      <c r="J935" s="39" t="s">
        <v>64</v>
      </c>
      <c r="K935" s="247" t="e">
        <f>VLOOKUP(K932,_TAB1,5,FALSE)</f>
        <v>#N/A</v>
      </c>
      <c r="L935" s="248"/>
    </row>
    <row r="936" spans="1:12" x14ac:dyDescent="0.25">
      <c r="A936" s="39" t="s">
        <v>68</v>
      </c>
      <c r="B936" s="257" t="e">
        <f>VLOOKUP(B932,_TAB1,10,FALSE)</f>
        <v>#N/A</v>
      </c>
      <c r="C936" s="258"/>
      <c r="D936" s="39" t="s">
        <v>68</v>
      </c>
      <c r="E936" s="257" t="e">
        <f>VLOOKUP(E932,_TAB1,10,FALSE)</f>
        <v>#N/A</v>
      </c>
      <c r="F936" s="258"/>
      <c r="G936" s="39" t="s">
        <v>68</v>
      </c>
      <c r="H936" s="257" t="e">
        <f>VLOOKUP(H932,_TAB1,10,FALSE)</f>
        <v>#N/A</v>
      </c>
      <c r="I936" s="258"/>
      <c r="J936" s="39" t="s">
        <v>68</v>
      </c>
      <c r="K936" s="257" t="e">
        <f>VLOOKUP(K932,_TAB1,10,FALSE)</f>
        <v>#N/A</v>
      </c>
      <c r="L936" s="258"/>
    </row>
    <row r="937" spans="1:12" x14ac:dyDescent="0.25">
      <c r="A937" s="39" t="s">
        <v>57</v>
      </c>
      <c r="B937" s="257" t="e">
        <f>VLOOKUP(B932,_TAB1,13,FALSE)</f>
        <v>#N/A</v>
      </c>
      <c r="C937" s="258"/>
      <c r="D937" s="39" t="s">
        <v>57</v>
      </c>
      <c r="E937" s="257" t="e">
        <f>VLOOKUP(E932,_TAB1,13,FALSE)</f>
        <v>#N/A</v>
      </c>
      <c r="F937" s="258"/>
      <c r="G937" s="39" t="s">
        <v>57</v>
      </c>
      <c r="H937" s="257" t="e">
        <f>VLOOKUP(H932,_TAB1,13,FALSE)</f>
        <v>#N/A</v>
      </c>
      <c r="I937" s="258"/>
      <c r="J937" s="39" t="s">
        <v>57</v>
      </c>
      <c r="K937" s="257" t="e">
        <f>VLOOKUP(K932,_TAB1,13,FALSE)</f>
        <v>#N/A</v>
      </c>
      <c r="L937" s="258"/>
    </row>
    <row r="938" spans="1:12" x14ac:dyDescent="0.25">
      <c r="A938" s="34"/>
      <c r="C938" s="35"/>
      <c r="D938" s="34"/>
      <c r="F938" s="35"/>
      <c r="G938" s="34"/>
      <c r="I938" s="35"/>
      <c r="J938" s="34"/>
      <c r="L938" s="35"/>
    </row>
    <row r="939" spans="1:12" x14ac:dyDescent="0.25">
      <c r="A939" s="40" t="s">
        <v>60</v>
      </c>
      <c r="C939" s="35"/>
      <c r="D939" s="40" t="s">
        <v>60</v>
      </c>
      <c r="F939" s="35"/>
      <c r="G939" s="40" t="s">
        <v>60</v>
      </c>
      <c r="I939" s="35"/>
      <c r="J939" s="40" t="s">
        <v>60</v>
      </c>
      <c r="L939" s="35"/>
    </row>
    <row r="940" spans="1:12" x14ac:dyDescent="0.25">
      <c r="A940" s="41" t="s">
        <v>61</v>
      </c>
      <c r="B940" s="29" t="s">
        <v>62</v>
      </c>
      <c r="C940" s="42" t="s">
        <v>63</v>
      </c>
      <c r="D940" s="41" t="s">
        <v>61</v>
      </c>
      <c r="E940" s="29" t="s">
        <v>62</v>
      </c>
      <c r="F940" s="42" t="s">
        <v>63</v>
      </c>
      <c r="G940" s="41" t="s">
        <v>61</v>
      </c>
      <c r="H940" s="29" t="s">
        <v>62</v>
      </c>
      <c r="I940" s="42" t="s">
        <v>63</v>
      </c>
      <c r="J940" s="41" t="s">
        <v>61</v>
      </c>
      <c r="K940" s="29" t="s">
        <v>62</v>
      </c>
      <c r="L940" s="42" t="s">
        <v>63</v>
      </c>
    </row>
    <row r="941" spans="1:12" x14ac:dyDescent="0.25">
      <c r="A941" s="43"/>
      <c r="B941" s="7"/>
      <c r="C941" s="44"/>
      <c r="D941" s="43"/>
      <c r="E941" s="7"/>
      <c r="F941" s="44"/>
      <c r="G941" s="43"/>
      <c r="H941" s="7"/>
      <c r="I941" s="44"/>
      <c r="J941" s="43"/>
      <c r="K941" s="7"/>
      <c r="L941" s="44"/>
    </row>
    <row r="942" spans="1:12" x14ac:dyDescent="0.25">
      <c r="A942" s="45"/>
      <c r="B942" s="27"/>
      <c r="C942" s="46"/>
      <c r="D942" s="45"/>
      <c r="E942" s="27"/>
      <c r="F942" s="46"/>
      <c r="G942" s="45"/>
      <c r="H942" s="27"/>
      <c r="I942" s="46"/>
      <c r="J942" s="45"/>
      <c r="K942" s="27"/>
      <c r="L942" s="46"/>
    </row>
    <row r="943" spans="1:12" ht="13.8" thickBot="1" x14ac:dyDescent="0.3">
      <c r="A943" s="47"/>
      <c r="B943" s="48"/>
      <c r="C943" s="49"/>
      <c r="D943" s="47"/>
      <c r="E943" s="48"/>
      <c r="F943" s="49"/>
      <c r="G943" s="47"/>
      <c r="H943" s="48"/>
      <c r="I943" s="49"/>
      <c r="J943" s="47"/>
      <c r="K943" s="48"/>
      <c r="L943" s="49"/>
    </row>
    <row r="944" spans="1:12" ht="13.8" thickBot="1" x14ac:dyDescent="0.3"/>
    <row r="945" spans="1:12" x14ac:dyDescent="0.25">
      <c r="A945" s="31"/>
      <c r="B945" s="32"/>
      <c r="C945" s="33"/>
      <c r="D945" s="31"/>
      <c r="E945" s="32"/>
      <c r="F945" s="33"/>
      <c r="G945" s="31"/>
      <c r="H945" s="32"/>
      <c r="I945" s="33"/>
      <c r="J945" s="31"/>
      <c r="K945" s="32"/>
      <c r="L945" s="33"/>
    </row>
    <row r="946" spans="1:12" x14ac:dyDescent="0.25">
      <c r="A946" s="34"/>
      <c r="B946" s="249" t="str">
        <f>$B$1</f>
        <v xml:space="preserve">       Départemental Natation    49                               Sport Adapté Maine et loire                         Beaupréau, le 4 décembre 2022</v>
      </c>
      <c r="C946" s="250"/>
      <c r="D946" s="34"/>
      <c r="E946" s="249" t="str">
        <f>$B$1</f>
        <v xml:space="preserve">       Départemental Natation    49                               Sport Adapté Maine et loire                         Beaupréau, le 4 décembre 2022</v>
      </c>
      <c r="F946" s="250"/>
      <c r="G946" s="34"/>
      <c r="H946" s="249" t="str">
        <f>$B$1</f>
        <v xml:space="preserve">       Départemental Natation    49                               Sport Adapté Maine et loire                         Beaupréau, le 4 décembre 2022</v>
      </c>
      <c r="I946" s="250"/>
      <c r="J946" s="34"/>
      <c r="K946" s="249" t="str">
        <f>$B$1</f>
        <v xml:space="preserve">       Départemental Natation    49                               Sport Adapté Maine et loire                         Beaupréau, le 4 décembre 2022</v>
      </c>
      <c r="L946" s="250"/>
    </row>
    <row r="947" spans="1:12" x14ac:dyDescent="0.25">
      <c r="A947" s="34"/>
      <c r="B947" s="251"/>
      <c r="C947" s="252"/>
      <c r="D947" s="34"/>
      <c r="E947" s="251"/>
      <c r="F947" s="252"/>
      <c r="G947" s="34"/>
      <c r="H947" s="251"/>
      <c r="I947" s="252"/>
      <c r="J947" s="34"/>
      <c r="K947" s="251"/>
      <c r="L947" s="252"/>
    </row>
    <row r="948" spans="1:12" x14ac:dyDescent="0.25">
      <c r="A948" s="34"/>
      <c r="B948" s="253"/>
      <c r="C948" s="254"/>
      <c r="D948" s="34"/>
      <c r="E948" s="253"/>
      <c r="F948" s="254"/>
      <c r="G948" s="34"/>
      <c r="H948" s="253"/>
      <c r="I948" s="254"/>
      <c r="J948" s="34"/>
      <c r="K948" s="253"/>
      <c r="L948" s="254"/>
    </row>
    <row r="949" spans="1:12" x14ac:dyDescent="0.25">
      <c r="A949" s="34"/>
      <c r="C949" s="35"/>
      <c r="D949" s="34"/>
      <c r="F949" s="35"/>
      <c r="G949" s="34"/>
      <c r="I949" s="35"/>
      <c r="J949" s="34"/>
      <c r="L949" s="35"/>
    </row>
    <row r="950" spans="1:12" x14ac:dyDescent="0.25">
      <c r="A950" s="36" t="s">
        <v>58</v>
      </c>
      <c r="B950" s="37">
        <v>24</v>
      </c>
      <c r="C950" s="35"/>
      <c r="D950" s="36" t="s">
        <v>58</v>
      </c>
      <c r="E950" s="37">
        <v>24</v>
      </c>
      <c r="F950" s="35"/>
      <c r="G950" s="36" t="s">
        <v>58</v>
      </c>
      <c r="H950" s="37">
        <v>24</v>
      </c>
      <c r="I950" s="35"/>
      <c r="J950" s="36" t="s">
        <v>58</v>
      </c>
      <c r="K950" s="37">
        <v>24</v>
      </c>
      <c r="L950" s="35"/>
    </row>
    <row r="951" spans="1:12" x14ac:dyDescent="0.25">
      <c r="A951" s="34"/>
      <c r="B951" s="30" t="s">
        <v>59</v>
      </c>
      <c r="C951" s="38">
        <v>1</v>
      </c>
      <c r="D951" s="34"/>
      <c r="E951" s="30" t="s">
        <v>59</v>
      </c>
      <c r="F951" s="38">
        <v>2</v>
      </c>
      <c r="G951" s="34"/>
      <c r="H951" s="30" t="s">
        <v>59</v>
      </c>
      <c r="I951" s="38">
        <v>3</v>
      </c>
      <c r="J951" s="34"/>
      <c r="K951" s="30" t="s">
        <v>59</v>
      </c>
      <c r="L951" s="38">
        <v>4</v>
      </c>
    </row>
    <row r="952" spans="1:12" x14ac:dyDescent="0.25">
      <c r="A952" s="34"/>
      <c r="C952" s="35"/>
      <c r="D952" s="34"/>
      <c r="F952" s="35"/>
      <c r="G952" s="34"/>
      <c r="I952" s="35"/>
      <c r="J952" s="34"/>
      <c r="L952" s="35"/>
    </row>
    <row r="953" spans="1:12" x14ac:dyDescent="0.25">
      <c r="A953" s="50" t="s">
        <v>67</v>
      </c>
      <c r="B953" s="255">
        <f>Séries!B163</f>
        <v>37</v>
      </c>
      <c r="C953" s="256"/>
      <c r="D953" s="50" t="s">
        <v>67</v>
      </c>
      <c r="E953" s="255">
        <f>Séries!B164</f>
        <v>0</v>
      </c>
      <c r="F953" s="256"/>
      <c r="G953" s="50" t="s">
        <v>67</v>
      </c>
      <c r="H953" s="255">
        <f>Séries!B165</f>
        <v>33</v>
      </c>
      <c r="I953" s="256"/>
      <c r="J953" s="50" t="s">
        <v>67</v>
      </c>
      <c r="K953" s="255">
        <f>Séries!B166</f>
        <v>43</v>
      </c>
      <c r="L953" s="256"/>
    </row>
    <row r="954" spans="1:12" x14ac:dyDescent="0.25">
      <c r="A954" s="39" t="s">
        <v>65</v>
      </c>
      <c r="B954" s="257">
        <f>VLOOKUP(B953,_TAB1,2,FALSE)</f>
        <v>0</v>
      </c>
      <c r="C954" s="258"/>
      <c r="D954" s="39" t="s">
        <v>65</v>
      </c>
      <c r="E954" s="257" t="e">
        <f>VLOOKUP(E953,_TAB1,2,FALSE)</f>
        <v>#N/A</v>
      </c>
      <c r="F954" s="258"/>
      <c r="G954" s="39" t="s">
        <v>65</v>
      </c>
      <c r="H954" s="257">
        <f>VLOOKUP(H953,_TAB1,2,FALSE)</f>
        <v>0</v>
      </c>
      <c r="I954" s="258"/>
      <c r="J954" s="39" t="s">
        <v>65</v>
      </c>
      <c r="K954" s="257">
        <f>VLOOKUP(K953,_TAB1,2,FALSE)</f>
        <v>0</v>
      </c>
      <c r="L954" s="258"/>
    </row>
    <row r="955" spans="1:12" x14ac:dyDescent="0.25">
      <c r="A955" s="39" t="s">
        <v>66</v>
      </c>
      <c r="B955" s="257">
        <f>VLOOKUP(B953,_TAB1,3,FALSE)</f>
        <v>0</v>
      </c>
      <c r="C955" s="258"/>
      <c r="D955" s="39" t="s">
        <v>66</v>
      </c>
      <c r="E955" s="257" t="e">
        <f>VLOOKUP(E953,_TAB1,3,FALSE)</f>
        <v>#N/A</v>
      </c>
      <c r="F955" s="258"/>
      <c r="G955" s="39" t="s">
        <v>66</v>
      </c>
      <c r="H955" s="257">
        <f>VLOOKUP(H953,_TAB1,3,FALSE)</f>
        <v>0</v>
      </c>
      <c r="I955" s="258"/>
      <c r="J955" s="39" t="s">
        <v>66</v>
      </c>
      <c r="K955" s="257">
        <f>VLOOKUP(K953,_TAB1,3,FALSE)</f>
        <v>0</v>
      </c>
      <c r="L955" s="258"/>
    </row>
    <row r="956" spans="1:12" x14ac:dyDescent="0.25">
      <c r="A956" s="39" t="s">
        <v>64</v>
      </c>
      <c r="B956" s="247">
        <f>VLOOKUP(B953,_TAB1,5,FALSE)</f>
        <v>0</v>
      </c>
      <c r="C956" s="248"/>
      <c r="D956" s="39" t="s">
        <v>64</v>
      </c>
      <c r="E956" s="247" t="e">
        <f>VLOOKUP(E953,_TAB1,5,FALSE)</f>
        <v>#N/A</v>
      </c>
      <c r="F956" s="248"/>
      <c r="G956" s="39" t="s">
        <v>64</v>
      </c>
      <c r="H956" s="247">
        <f>VLOOKUP(H953,_TAB1,5,FALSE)</f>
        <v>0</v>
      </c>
      <c r="I956" s="248"/>
      <c r="J956" s="39" t="s">
        <v>64</v>
      </c>
      <c r="K956" s="247">
        <f>VLOOKUP(K953,_TAB1,5,FALSE)</f>
        <v>0</v>
      </c>
      <c r="L956" s="248"/>
    </row>
    <row r="957" spans="1:12" x14ac:dyDescent="0.25">
      <c r="A957" s="39" t="s">
        <v>68</v>
      </c>
      <c r="B957" s="257" t="e">
        <f>VLOOKUP(B953,_TAB1,10,FALSE)</f>
        <v>#REF!</v>
      </c>
      <c r="C957" s="258"/>
      <c r="D957" s="39" t="s">
        <v>68</v>
      </c>
      <c r="E957" s="257" t="e">
        <f>VLOOKUP(E953,_TAB1,10,FALSE)</f>
        <v>#N/A</v>
      </c>
      <c r="F957" s="258"/>
      <c r="G957" s="39" t="s">
        <v>68</v>
      </c>
      <c r="H957" s="257" t="e">
        <f>VLOOKUP(H953,_TAB1,10,FALSE)</f>
        <v>#REF!</v>
      </c>
      <c r="I957" s="258"/>
      <c r="J957" s="39" t="s">
        <v>68</v>
      </c>
      <c r="K957" s="257" t="e">
        <f>VLOOKUP(K953,_TAB1,10,FALSE)</f>
        <v>#REF!</v>
      </c>
      <c r="L957" s="258"/>
    </row>
    <row r="958" spans="1:12" x14ac:dyDescent="0.25">
      <c r="A958" s="39" t="s">
        <v>57</v>
      </c>
      <c r="B958" s="257" t="e">
        <f>VLOOKUP(B953,_TAB1,13,FALSE)</f>
        <v>#REF!</v>
      </c>
      <c r="C958" s="258"/>
      <c r="D958" s="39" t="s">
        <v>57</v>
      </c>
      <c r="E958" s="257" t="e">
        <f>VLOOKUP(E953,_TAB1,13,FALSE)</f>
        <v>#N/A</v>
      </c>
      <c r="F958" s="258"/>
      <c r="G958" s="39" t="s">
        <v>57</v>
      </c>
      <c r="H958" s="257" t="e">
        <f>VLOOKUP(H953,_TAB1,13,FALSE)</f>
        <v>#REF!</v>
      </c>
      <c r="I958" s="258"/>
      <c r="J958" s="39" t="s">
        <v>57</v>
      </c>
      <c r="K958" s="257" t="e">
        <f>VLOOKUP(K953,_TAB1,13,FALSE)</f>
        <v>#REF!</v>
      </c>
      <c r="L958" s="258"/>
    </row>
    <row r="959" spans="1:12" x14ac:dyDescent="0.25">
      <c r="A959" s="34"/>
      <c r="C959" s="35"/>
      <c r="D959" s="34"/>
      <c r="F959" s="35"/>
      <c r="G959" s="34"/>
      <c r="I959" s="35"/>
      <c r="J959" s="34"/>
      <c r="L959" s="35"/>
    </row>
    <row r="960" spans="1:12" x14ac:dyDescent="0.25">
      <c r="A960" s="40" t="s">
        <v>60</v>
      </c>
      <c r="C960" s="35"/>
      <c r="D960" s="40" t="s">
        <v>60</v>
      </c>
      <c r="F960" s="35"/>
      <c r="G960" s="40" t="s">
        <v>60</v>
      </c>
      <c r="I960" s="35"/>
      <c r="J960" s="40" t="s">
        <v>60</v>
      </c>
      <c r="L960" s="35"/>
    </row>
    <row r="961" spans="1:12" x14ac:dyDescent="0.25">
      <c r="A961" s="41" t="s">
        <v>61</v>
      </c>
      <c r="B961" s="29" t="s">
        <v>62</v>
      </c>
      <c r="C961" s="42" t="s">
        <v>63</v>
      </c>
      <c r="D961" s="41" t="s">
        <v>61</v>
      </c>
      <c r="E961" s="29" t="s">
        <v>62</v>
      </c>
      <c r="F961" s="42" t="s">
        <v>63</v>
      </c>
      <c r="G961" s="41" t="s">
        <v>61</v>
      </c>
      <c r="H961" s="29" t="s">
        <v>62</v>
      </c>
      <c r="I961" s="42" t="s">
        <v>63</v>
      </c>
      <c r="J961" s="41" t="s">
        <v>61</v>
      </c>
      <c r="K961" s="29" t="s">
        <v>62</v>
      </c>
      <c r="L961" s="42" t="s">
        <v>63</v>
      </c>
    </row>
    <row r="962" spans="1:12" x14ac:dyDescent="0.25">
      <c r="A962" s="43"/>
      <c r="B962" s="7"/>
      <c r="C962" s="44"/>
      <c r="D962" s="43"/>
      <c r="E962" s="7"/>
      <c r="F962" s="44"/>
      <c r="G962" s="43"/>
      <c r="H962" s="7"/>
      <c r="I962" s="44"/>
      <c r="J962" s="43"/>
      <c r="K962" s="7"/>
      <c r="L962" s="44"/>
    </row>
    <row r="963" spans="1:12" x14ac:dyDescent="0.25">
      <c r="A963" s="45"/>
      <c r="B963" s="27"/>
      <c r="C963" s="46"/>
      <c r="D963" s="45"/>
      <c r="E963" s="27"/>
      <c r="F963" s="46"/>
      <c r="G963" s="45"/>
      <c r="H963" s="27"/>
      <c r="I963" s="46"/>
      <c r="J963" s="45"/>
      <c r="K963" s="27"/>
      <c r="L963" s="46"/>
    </row>
    <row r="964" spans="1:12" ht="13.8" thickBot="1" x14ac:dyDescent="0.3">
      <c r="A964" s="47"/>
      <c r="B964" s="48"/>
      <c r="C964" s="49"/>
      <c r="D964" s="47"/>
      <c r="E964" s="48"/>
      <c r="F964" s="49"/>
      <c r="G964" s="47"/>
      <c r="H964" s="48"/>
      <c r="I964" s="49"/>
      <c r="J964" s="47"/>
      <c r="K964" s="48"/>
      <c r="L964" s="49"/>
    </row>
    <row r="965" spans="1:12" x14ac:dyDescent="0.25">
      <c r="A965" s="31"/>
      <c r="B965" s="32"/>
      <c r="C965" s="33"/>
      <c r="D965" s="31"/>
      <c r="E965" s="32"/>
      <c r="F965" s="33"/>
      <c r="G965" s="31"/>
      <c r="H965" s="32"/>
      <c r="I965" s="33"/>
      <c r="J965" s="31"/>
      <c r="K965" s="32"/>
      <c r="L965" s="33"/>
    </row>
    <row r="966" spans="1:12" x14ac:dyDescent="0.25">
      <c r="A966" s="34"/>
      <c r="B966" s="249" t="str">
        <f>$B$1</f>
        <v xml:space="preserve">       Départemental Natation    49                               Sport Adapté Maine et loire                         Beaupréau, le 4 décembre 2022</v>
      </c>
      <c r="C966" s="250"/>
      <c r="D966" s="34"/>
      <c r="E966" s="249" t="str">
        <f>$B$1</f>
        <v xml:space="preserve">       Départemental Natation    49                               Sport Adapté Maine et loire                         Beaupréau, le 4 décembre 2022</v>
      </c>
      <c r="F966" s="250"/>
      <c r="G966" s="34"/>
      <c r="H966" s="249" t="str">
        <f>$B$1</f>
        <v xml:space="preserve">       Départemental Natation    49                               Sport Adapté Maine et loire                         Beaupréau, le 4 décembre 2022</v>
      </c>
      <c r="I966" s="250"/>
      <c r="J966" s="34"/>
      <c r="K966" s="249" t="str">
        <f>$B$1</f>
        <v xml:space="preserve">       Départemental Natation    49                               Sport Adapté Maine et loire                         Beaupréau, le 4 décembre 2022</v>
      </c>
      <c r="L966" s="250"/>
    </row>
    <row r="967" spans="1:12" x14ac:dyDescent="0.25">
      <c r="A967" s="34"/>
      <c r="B967" s="251"/>
      <c r="C967" s="252"/>
      <c r="D967" s="34"/>
      <c r="E967" s="251"/>
      <c r="F967" s="252"/>
      <c r="G967" s="34"/>
      <c r="H967" s="251"/>
      <c r="I967" s="252"/>
      <c r="J967" s="34"/>
      <c r="K967" s="251"/>
      <c r="L967" s="252"/>
    </row>
    <row r="968" spans="1:12" x14ac:dyDescent="0.25">
      <c r="A968" s="34"/>
      <c r="B968" s="253"/>
      <c r="C968" s="254"/>
      <c r="D968" s="34"/>
      <c r="E968" s="253"/>
      <c r="F968" s="254"/>
      <c r="G968" s="34"/>
      <c r="H968" s="253"/>
      <c r="I968" s="254"/>
      <c r="J968" s="34"/>
      <c r="K968" s="253"/>
      <c r="L968" s="254"/>
    </row>
    <row r="969" spans="1:12" x14ac:dyDescent="0.25">
      <c r="A969" s="34"/>
      <c r="C969" s="35"/>
      <c r="D969" s="34"/>
      <c r="F969" s="35"/>
      <c r="G969" s="34"/>
      <c r="I969" s="35"/>
      <c r="J969" s="34"/>
      <c r="L969" s="35"/>
    </row>
    <row r="970" spans="1:12" x14ac:dyDescent="0.25">
      <c r="A970" s="36" t="s">
        <v>58</v>
      </c>
      <c r="B970" s="37">
        <v>24</v>
      </c>
      <c r="C970" s="35"/>
      <c r="D970" s="36" t="s">
        <v>58</v>
      </c>
      <c r="E970" s="37">
        <v>24</v>
      </c>
      <c r="F970" s="35"/>
      <c r="G970" s="36" t="s">
        <v>58</v>
      </c>
      <c r="H970" s="37">
        <v>24</v>
      </c>
      <c r="I970" s="35"/>
      <c r="J970" s="36" t="s">
        <v>58</v>
      </c>
      <c r="K970" s="37">
        <v>24</v>
      </c>
      <c r="L970" s="35"/>
    </row>
    <row r="971" spans="1:12" x14ac:dyDescent="0.25">
      <c r="A971" s="34"/>
      <c r="B971" s="30" t="s">
        <v>59</v>
      </c>
      <c r="C971" s="38">
        <v>5</v>
      </c>
      <c r="D971" s="34"/>
      <c r="E971" s="30" t="s">
        <v>59</v>
      </c>
      <c r="F971" s="38">
        <v>6</v>
      </c>
      <c r="G971" s="34"/>
      <c r="H971" s="30" t="s">
        <v>59</v>
      </c>
      <c r="I971" s="38">
        <v>7</v>
      </c>
      <c r="J971" s="34"/>
      <c r="K971" s="30" t="s">
        <v>59</v>
      </c>
      <c r="L971" s="38">
        <v>8</v>
      </c>
    </row>
    <row r="972" spans="1:12" x14ac:dyDescent="0.25">
      <c r="A972" s="34"/>
      <c r="C972" s="35"/>
      <c r="D972" s="34"/>
      <c r="F972" s="35"/>
      <c r="G972" s="34"/>
      <c r="I972" s="35"/>
      <c r="J972" s="34"/>
      <c r="L972" s="35"/>
    </row>
    <row r="973" spans="1:12" x14ac:dyDescent="0.25">
      <c r="A973" s="50" t="s">
        <v>67</v>
      </c>
      <c r="B973" s="255">
        <f>Séries!B167</f>
        <v>41</v>
      </c>
      <c r="C973" s="256"/>
      <c r="D973" s="50" t="s">
        <v>67</v>
      </c>
      <c r="E973" s="255">
        <f>Séries!B168</f>
        <v>0</v>
      </c>
      <c r="F973" s="256"/>
      <c r="G973" s="50" t="s">
        <v>67</v>
      </c>
      <c r="H973" s="255"/>
      <c r="I973" s="256"/>
      <c r="J973" s="50" t="s">
        <v>67</v>
      </c>
      <c r="K973" s="255"/>
      <c r="L973" s="256"/>
    </row>
    <row r="974" spans="1:12" x14ac:dyDescent="0.25">
      <c r="A974" s="39" t="s">
        <v>65</v>
      </c>
      <c r="B974" s="257">
        <f>VLOOKUP(B973,_TAB1,2,FALSE)</f>
        <v>0</v>
      </c>
      <c r="C974" s="258"/>
      <c r="D974" s="39" t="s">
        <v>65</v>
      </c>
      <c r="E974" s="257" t="e">
        <f>VLOOKUP(E973,_TAB1,2,FALSE)</f>
        <v>#N/A</v>
      </c>
      <c r="F974" s="258"/>
      <c r="G974" s="39" t="s">
        <v>65</v>
      </c>
      <c r="H974" s="257" t="e">
        <f>VLOOKUP(H973,_TAB1,2,FALSE)</f>
        <v>#N/A</v>
      </c>
      <c r="I974" s="258"/>
      <c r="J974" s="39" t="s">
        <v>65</v>
      </c>
      <c r="K974" s="257" t="e">
        <f>VLOOKUP(K973,_TAB1,2,FALSE)</f>
        <v>#N/A</v>
      </c>
      <c r="L974" s="258"/>
    </row>
    <row r="975" spans="1:12" x14ac:dyDescent="0.25">
      <c r="A975" s="39" t="s">
        <v>66</v>
      </c>
      <c r="B975" s="257">
        <f>VLOOKUP(B973,_TAB1,3,FALSE)</f>
        <v>0</v>
      </c>
      <c r="C975" s="258"/>
      <c r="D975" s="39" t="s">
        <v>66</v>
      </c>
      <c r="E975" s="257" t="e">
        <f>VLOOKUP(E973,_TAB1,3,FALSE)</f>
        <v>#N/A</v>
      </c>
      <c r="F975" s="258"/>
      <c r="G975" s="39" t="s">
        <v>66</v>
      </c>
      <c r="H975" s="257" t="e">
        <f>VLOOKUP(H973,_TAB1,3,FALSE)</f>
        <v>#N/A</v>
      </c>
      <c r="I975" s="258"/>
      <c r="J975" s="39" t="s">
        <v>66</v>
      </c>
      <c r="K975" s="257" t="e">
        <f>VLOOKUP(K973,_TAB1,3,FALSE)</f>
        <v>#N/A</v>
      </c>
      <c r="L975" s="258"/>
    </row>
    <row r="976" spans="1:12" x14ac:dyDescent="0.25">
      <c r="A976" s="39" t="s">
        <v>64</v>
      </c>
      <c r="B976" s="247">
        <f>VLOOKUP(B973,_TAB1,5,FALSE)</f>
        <v>0</v>
      </c>
      <c r="C976" s="248"/>
      <c r="D976" s="39" t="s">
        <v>64</v>
      </c>
      <c r="E976" s="247" t="e">
        <f>VLOOKUP(E973,_TAB1,5,FALSE)</f>
        <v>#N/A</v>
      </c>
      <c r="F976" s="248"/>
      <c r="G976" s="39" t="s">
        <v>64</v>
      </c>
      <c r="H976" s="247" t="e">
        <f>VLOOKUP(H973,_TAB1,5,FALSE)</f>
        <v>#N/A</v>
      </c>
      <c r="I976" s="248"/>
      <c r="J976" s="39" t="s">
        <v>64</v>
      </c>
      <c r="K976" s="247" t="e">
        <f>VLOOKUP(K973,_TAB1,5,FALSE)</f>
        <v>#N/A</v>
      </c>
      <c r="L976" s="248"/>
    </row>
    <row r="977" spans="1:12" x14ac:dyDescent="0.25">
      <c r="A977" s="39" t="s">
        <v>68</v>
      </c>
      <c r="B977" s="257" t="e">
        <f>VLOOKUP(B973,_TAB1,10,FALSE)</f>
        <v>#REF!</v>
      </c>
      <c r="C977" s="258"/>
      <c r="D977" s="39" t="s">
        <v>68</v>
      </c>
      <c r="E977" s="257" t="e">
        <f>VLOOKUP(E973,_TAB1,10,FALSE)</f>
        <v>#N/A</v>
      </c>
      <c r="F977" s="258"/>
      <c r="G977" s="39" t="s">
        <v>68</v>
      </c>
      <c r="H977" s="257" t="e">
        <f>VLOOKUP(H973,_TAB1,10,FALSE)</f>
        <v>#N/A</v>
      </c>
      <c r="I977" s="258"/>
      <c r="J977" s="39" t="s">
        <v>68</v>
      </c>
      <c r="K977" s="257" t="e">
        <f>VLOOKUP(K973,_TAB1,10,FALSE)</f>
        <v>#N/A</v>
      </c>
      <c r="L977" s="258"/>
    </row>
    <row r="978" spans="1:12" x14ac:dyDescent="0.25">
      <c r="A978" s="39" t="s">
        <v>57</v>
      </c>
      <c r="B978" s="257" t="e">
        <f>VLOOKUP(B973,_TAB1,13,FALSE)</f>
        <v>#REF!</v>
      </c>
      <c r="C978" s="258"/>
      <c r="D978" s="39" t="s">
        <v>57</v>
      </c>
      <c r="E978" s="257" t="e">
        <f>VLOOKUP(E973,_TAB1,13,FALSE)</f>
        <v>#N/A</v>
      </c>
      <c r="F978" s="258"/>
      <c r="G978" s="39" t="s">
        <v>57</v>
      </c>
      <c r="H978" s="257" t="e">
        <f>VLOOKUP(H973,_TAB1,13,FALSE)</f>
        <v>#N/A</v>
      </c>
      <c r="I978" s="258"/>
      <c r="J978" s="39" t="s">
        <v>57</v>
      </c>
      <c r="K978" s="257" t="e">
        <f>VLOOKUP(K973,_TAB1,13,FALSE)</f>
        <v>#N/A</v>
      </c>
      <c r="L978" s="258"/>
    </row>
    <row r="979" spans="1:12" x14ac:dyDescent="0.25">
      <c r="A979" s="34"/>
      <c r="C979" s="35"/>
      <c r="D979" s="34"/>
      <c r="F979" s="35"/>
      <c r="G979" s="34"/>
      <c r="I979" s="35"/>
      <c r="J979" s="34"/>
      <c r="L979" s="35"/>
    </row>
    <row r="980" spans="1:12" x14ac:dyDescent="0.25">
      <c r="A980" s="40" t="s">
        <v>60</v>
      </c>
      <c r="C980" s="35"/>
      <c r="D980" s="40" t="s">
        <v>60</v>
      </c>
      <c r="F980" s="35"/>
      <c r="G980" s="40" t="s">
        <v>60</v>
      </c>
      <c r="I980" s="35"/>
      <c r="J980" s="40" t="s">
        <v>60</v>
      </c>
      <c r="L980" s="35"/>
    </row>
    <row r="981" spans="1:12" x14ac:dyDescent="0.25">
      <c r="A981" s="41" t="s">
        <v>61</v>
      </c>
      <c r="B981" s="29" t="s">
        <v>62</v>
      </c>
      <c r="C981" s="42" t="s">
        <v>63</v>
      </c>
      <c r="D981" s="41" t="s">
        <v>61</v>
      </c>
      <c r="E981" s="29" t="s">
        <v>62</v>
      </c>
      <c r="F981" s="42" t="s">
        <v>63</v>
      </c>
      <c r="G981" s="41" t="s">
        <v>61</v>
      </c>
      <c r="H981" s="29" t="s">
        <v>62</v>
      </c>
      <c r="I981" s="42" t="s">
        <v>63</v>
      </c>
      <c r="J981" s="41" t="s">
        <v>61</v>
      </c>
      <c r="K981" s="29" t="s">
        <v>62</v>
      </c>
      <c r="L981" s="42" t="s">
        <v>63</v>
      </c>
    </row>
    <row r="982" spans="1:12" x14ac:dyDescent="0.25">
      <c r="A982" s="43"/>
      <c r="B982" s="7"/>
      <c r="C982" s="44"/>
      <c r="D982" s="43"/>
      <c r="E982" s="7"/>
      <c r="F982" s="44"/>
      <c r="G982" s="43"/>
      <c r="H982" s="7"/>
      <c r="I982" s="44"/>
      <c r="J982" s="43"/>
      <c r="K982" s="7"/>
      <c r="L982" s="44"/>
    </row>
    <row r="983" spans="1:12" x14ac:dyDescent="0.25">
      <c r="A983" s="45"/>
      <c r="B983" s="27"/>
      <c r="C983" s="46"/>
      <c r="D983" s="45"/>
      <c r="E983" s="27"/>
      <c r="F983" s="46"/>
      <c r="G983" s="45"/>
      <c r="H983" s="27"/>
      <c r="I983" s="46"/>
      <c r="J983" s="45"/>
      <c r="K983" s="27"/>
      <c r="L983" s="46"/>
    </row>
    <row r="984" spans="1:12" ht="13.8" thickBot="1" x14ac:dyDescent="0.3">
      <c r="A984" s="47"/>
      <c r="B984" s="48"/>
      <c r="C984" s="49"/>
      <c r="D984" s="47"/>
      <c r="E984" s="48"/>
      <c r="F984" s="49"/>
      <c r="G984" s="47"/>
      <c r="H984" s="48"/>
      <c r="I984" s="49"/>
      <c r="J984" s="47"/>
      <c r="K984" s="48"/>
      <c r="L984" s="49"/>
    </row>
    <row r="985" spans="1:12" ht="13.8" thickBot="1" x14ac:dyDescent="0.3"/>
    <row r="986" spans="1:12" x14ac:dyDescent="0.25">
      <c r="A986" s="31"/>
      <c r="B986" s="32"/>
      <c r="C986" s="33"/>
      <c r="D986" s="31"/>
      <c r="E986" s="32"/>
      <c r="F986" s="33"/>
      <c r="G986" s="31"/>
      <c r="H986" s="32"/>
      <c r="I986" s="33"/>
      <c r="J986" s="31"/>
      <c r="K986" s="32"/>
      <c r="L986" s="33"/>
    </row>
    <row r="987" spans="1:12" ht="12.75" customHeight="1" x14ac:dyDescent="0.25">
      <c r="A987" s="34"/>
      <c r="B987" s="249" t="str">
        <f>$B$1</f>
        <v xml:space="preserve">       Départemental Natation    49                               Sport Adapté Maine et loire                         Beaupréau, le 4 décembre 2022</v>
      </c>
      <c r="C987" s="259"/>
      <c r="D987" s="34"/>
      <c r="E987" s="249" t="str">
        <f>$B$1</f>
        <v xml:space="preserve">       Départemental Natation    49                               Sport Adapté Maine et loire                         Beaupréau, le 4 décembre 2022</v>
      </c>
      <c r="F987" s="259"/>
      <c r="G987" s="34"/>
      <c r="H987" s="249" t="str">
        <f>$B$1</f>
        <v xml:space="preserve">       Départemental Natation    49                               Sport Adapté Maine et loire                         Beaupréau, le 4 décembre 2022</v>
      </c>
      <c r="I987" s="259"/>
      <c r="J987" s="34"/>
      <c r="K987" s="249" t="str">
        <f>$B$1</f>
        <v xml:space="preserve">       Départemental Natation    49                               Sport Adapté Maine et loire                         Beaupréau, le 4 décembre 2022</v>
      </c>
      <c r="L987" s="259"/>
    </row>
    <row r="988" spans="1:12" x14ac:dyDescent="0.25">
      <c r="A988" s="34"/>
      <c r="B988" s="260"/>
      <c r="C988" s="261"/>
      <c r="D988" s="34"/>
      <c r="E988" s="260"/>
      <c r="F988" s="261"/>
      <c r="G988" s="34"/>
      <c r="H988" s="260"/>
      <c r="I988" s="261"/>
      <c r="J988" s="34"/>
      <c r="K988" s="260"/>
      <c r="L988" s="261"/>
    </row>
    <row r="989" spans="1:12" x14ac:dyDescent="0.25">
      <c r="A989" s="34"/>
      <c r="B989" s="262"/>
      <c r="C989" s="263"/>
      <c r="D989" s="34"/>
      <c r="E989" s="262"/>
      <c r="F989" s="263"/>
      <c r="G989" s="34"/>
      <c r="H989" s="262"/>
      <c r="I989" s="263"/>
      <c r="J989" s="34"/>
      <c r="K989" s="262"/>
      <c r="L989" s="263"/>
    </row>
    <row r="990" spans="1:12" x14ac:dyDescent="0.25">
      <c r="A990" s="34"/>
      <c r="C990" s="35"/>
      <c r="D990" s="34"/>
      <c r="F990" s="35"/>
      <c r="G990" s="34"/>
      <c r="I990" s="35"/>
      <c r="J990" s="34"/>
      <c r="L990" s="35"/>
    </row>
    <row r="991" spans="1:12" x14ac:dyDescent="0.25">
      <c r="A991" s="36" t="s">
        <v>58</v>
      </c>
      <c r="B991" s="37">
        <v>25</v>
      </c>
      <c r="C991" s="35"/>
      <c r="D991" s="36" t="s">
        <v>58</v>
      </c>
      <c r="E991" s="37">
        <v>25</v>
      </c>
      <c r="F991" s="35"/>
      <c r="G991" s="36" t="s">
        <v>58</v>
      </c>
      <c r="H991" s="37">
        <v>25</v>
      </c>
      <c r="I991" s="35"/>
      <c r="J991" s="36" t="s">
        <v>58</v>
      </c>
      <c r="K991" s="37">
        <v>25</v>
      </c>
      <c r="L991" s="35"/>
    </row>
    <row r="992" spans="1:12" x14ac:dyDescent="0.25">
      <c r="A992" s="34"/>
      <c r="B992" s="30" t="s">
        <v>59</v>
      </c>
      <c r="C992" s="38">
        <v>1</v>
      </c>
      <c r="D992" s="34"/>
      <c r="E992" s="30" t="s">
        <v>59</v>
      </c>
      <c r="F992" s="38">
        <v>2</v>
      </c>
      <c r="G992" s="34"/>
      <c r="H992" s="30" t="s">
        <v>59</v>
      </c>
      <c r="I992" s="38">
        <v>3</v>
      </c>
      <c r="J992" s="34"/>
      <c r="K992" s="30" t="s">
        <v>59</v>
      </c>
      <c r="L992" s="38">
        <v>4</v>
      </c>
    </row>
    <row r="993" spans="1:12" x14ac:dyDescent="0.25">
      <c r="A993" s="34"/>
      <c r="C993" s="35"/>
      <c r="D993" s="34"/>
      <c r="F993" s="35"/>
      <c r="G993" s="34"/>
      <c r="I993" s="35"/>
      <c r="J993" s="34"/>
      <c r="L993" s="35"/>
    </row>
    <row r="994" spans="1:12" x14ac:dyDescent="0.25">
      <c r="A994" s="50" t="s">
        <v>67</v>
      </c>
      <c r="B994" s="255">
        <f>Séries!B170</f>
        <v>0</v>
      </c>
      <c r="C994" s="256"/>
      <c r="D994" s="50" t="s">
        <v>67</v>
      </c>
      <c r="E994" s="255">
        <f>Séries!B171</f>
        <v>0</v>
      </c>
      <c r="F994" s="256"/>
      <c r="G994" s="50" t="s">
        <v>67</v>
      </c>
      <c r="H994" s="255">
        <f>Séries!B172</f>
        <v>21</v>
      </c>
      <c r="I994" s="256"/>
      <c r="J994" s="50" t="s">
        <v>67</v>
      </c>
      <c r="K994" s="255">
        <f>Séries!B173</f>
        <v>0</v>
      </c>
      <c r="L994" s="256"/>
    </row>
    <row r="995" spans="1:12" x14ac:dyDescent="0.25">
      <c r="A995" s="39" t="s">
        <v>65</v>
      </c>
      <c r="B995" s="257" t="e">
        <f>VLOOKUP(B994,_TAB1,2,FALSE)</f>
        <v>#N/A</v>
      </c>
      <c r="C995" s="258"/>
      <c r="D995" s="39" t="s">
        <v>65</v>
      </c>
      <c r="E995" s="257" t="e">
        <f>VLOOKUP(E994,_TAB1,2,FALSE)</f>
        <v>#N/A</v>
      </c>
      <c r="F995" s="258"/>
      <c r="G995" s="39" t="s">
        <v>65</v>
      </c>
      <c r="H995" s="257">
        <f>VLOOKUP(H994,_TAB1,2,FALSE)</f>
        <v>0</v>
      </c>
      <c r="I995" s="258"/>
      <c r="J995" s="39" t="s">
        <v>65</v>
      </c>
      <c r="K995" s="257" t="e">
        <f>VLOOKUP(K994,_TAB1,2,FALSE)</f>
        <v>#N/A</v>
      </c>
      <c r="L995" s="258"/>
    </row>
    <row r="996" spans="1:12" x14ac:dyDescent="0.25">
      <c r="A996" s="39" t="s">
        <v>66</v>
      </c>
      <c r="B996" s="257" t="e">
        <f>VLOOKUP(B994,_TAB1,3,FALSE)</f>
        <v>#N/A</v>
      </c>
      <c r="C996" s="258"/>
      <c r="D996" s="39" t="s">
        <v>66</v>
      </c>
      <c r="E996" s="257" t="e">
        <f>VLOOKUP(E994,_TAB1,3,FALSE)</f>
        <v>#N/A</v>
      </c>
      <c r="F996" s="258"/>
      <c r="G996" s="39" t="s">
        <v>66</v>
      </c>
      <c r="H996" s="257">
        <f>VLOOKUP(H994,_TAB1,3,FALSE)</f>
        <v>0</v>
      </c>
      <c r="I996" s="258"/>
      <c r="J996" s="39" t="s">
        <v>66</v>
      </c>
      <c r="K996" s="257" t="e">
        <f>VLOOKUP(K994,_TAB1,3,FALSE)</f>
        <v>#N/A</v>
      </c>
      <c r="L996" s="258"/>
    </row>
    <row r="997" spans="1:12" x14ac:dyDescent="0.25">
      <c r="A997" s="39" t="s">
        <v>64</v>
      </c>
      <c r="B997" s="247" t="e">
        <f>VLOOKUP(B994,_TAB1,5,FALSE)</f>
        <v>#N/A</v>
      </c>
      <c r="C997" s="248"/>
      <c r="D997" s="39" t="s">
        <v>64</v>
      </c>
      <c r="E997" s="247" t="e">
        <f>VLOOKUP(E994,_TAB1,5,FALSE)</f>
        <v>#N/A</v>
      </c>
      <c r="F997" s="248"/>
      <c r="G997" s="39" t="s">
        <v>64</v>
      </c>
      <c r="H997" s="247">
        <f>VLOOKUP(H994,_TAB1,5,FALSE)</f>
        <v>0</v>
      </c>
      <c r="I997" s="248"/>
      <c r="J997" s="39" t="s">
        <v>64</v>
      </c>
      <c r="K997" s="247" t="e">
        <f>VLOOKUP(K994,_TAB1,5,FALSE)</f>
        <v>#N/A</v>
      </c>
      <c r="L997" s="248"/>
    </row>
    <row r="998" spans="1:12" x14ac:dyDescent="0.25">
      <c r="A998" s="39" t="s">
        <v>68</v>
      </c>
      <c r="B998" s="257" t="e">
        <f>VLOOKUP(B994,_TAB1,10,FALSE)</f>
        <v>#N/A</v>
      </c>
      <c r="C998" s="258"/>
      <c r="D998" s="39" t="s">
        <v>68</v>
      </c>
      <c r="E998" s="257" t="e">
        <f>VLOOKUP(E994,_TAB1,10,FALSE)</f>
        <v>#N/A</v>
      </c>
      <c r="F998" s="258"/>
      <c r="G998" s="39" t="s">
        <v>68</v>
      </c>
      <c r="H998" s="257" t="e">
        <f>VLOOKUP(H994,_TAB1,10,FALSE)</f>
        <v>#REF!</v>
      </c>
      <c r="I998" s="258"/>
      <c r="J998" s="39" t="s">
        <v>68</v>
      </c>
      <c r="K998" s="257" t="e">
        <f>VLOOKUP(K994,_TAB1,10,FALSE)</f>
        <v>#N/A</v>
      </c>
      <c r="L998" s="258"/>
    </row>
    <row r="999" spans="1:12" x14ac:dyDescent="0.25">
      <c r="A999" s="39" t="s">
        <v>57</v>
      </c>
      <c r="B999" s="257" t="e">
        <f>VLOOKUP(B994,_TAB1,13,FALSE)</f>
        <v>#N/A</v>
      </c>
      <c r="C999" s="258"/>
      <c r="D999" s="39" t="s">
        <v>57</v>
      </c>
      <c r="E999" s="257" t="e">
        <f>VLOOKUP(E994,_TAB1,13,FALSE)</f>
        <v>#N/A</v>
      </c>
      <c r="F999" s="258"/>
      <c r="G999" s="39" t="s">
        <v>57</v>
      </c>
      <c r="H999" s="257" t="e">
        <f>VLOOKUP(H994,_TAB1,13,FALSE)</f>
        <v>#REF!</v>
      </c>
      <c r="I999" s="258"/>
      <c r="J999" s="39" t="s">
        <v>57</v>
      </c>
      <c r="K999" s="257" t="e">
        <f>VLOOKUP(K994,_TAB1,13,FALSE)</f>
        <v>#N/A</v>
      </c>
      <c r="L999" s="258"/>
    </row>
    <row r="1000" spans="1:12" x14ac:dyDescent="0.25">
      <c r="A1000" s="34"/>
      <c r="C1000" s="35"/>
      <c r="D1000" s="34"/>
      <c r="F1000" s="35"/>
      <c r="G1000" s="34"/>
      <c r="I1000" s="35"/>
      <c r="J1000" s="34"/>
      <c r="L1000" s="35"/>
    </row>
    <row r="1001" spans="1:12" x14ac:dyDescent="0.25">
      <c r="A1001" s="40" t="s">
        <v>60</v>
      </c>
      <c r="C1001" s="35"/>
      <c r="D1001" s="40" t="s">
        <v>60</v>
      </c>
      <c r="F1001" s="35"/>
      <c r="G1001" s="40" t="s">
        <v>60</v>
      </c>
      <c r="I1001" s="35"/>
      <c r="J1001" s="40" t="s">
        <v>60</v>
      </c>
      <c r="L1001" s="35"/>
    </row>
    <row r="1002" spans="1:12" x14ac:dyDescent="0.25">
      <c r="A1002" s="41" t="s">
        <v>61</v>
      </c>
      <c r="B1002" s="29" t="s">
        <v>62</v>
      </c>
      <c r="C1002" s="42" t="s">
        <v>63</v>
      </c>
      <c r="D1002" s="41" t="s">
        <v>61</v>
      </c>
      <c r="E1002" s="29" t="s">
        <v>62</v>
      </c>
      <c r="F1002" s="42" t="s">
        <v>63</v>
      </c>
      <c r="G1002" s="41" t="s">
        <v>61</v>
      </c>
      <c r="H1002" s="29" t="s">
        <v>62</v>
      </c>
      <c r="I1002" s="42" t="s">
        <v>63</v>
      </c>
      <c r="J1002" s="41" t="s">
        <v>61</v>
      </c>
      <c r="K1002" s="29" t="s">
        <v>62</v>
      </c>
      <c r="L1002" s="42" t="s">
        <v>63</v>
      </c>
    </row>
    <row r="1003" spans="1:12" x14ac:dyDescent="0.25">
      <c r="A1003" s="43"/>
      <c r="B1003" s="7"/>
      <c r="C1003" s="44"/>
      <c r="D1003" s="43"/>
      <c r="E1003" s="7"/>
      <c r="F1003" s="44"/>
      <c r="G1003" s="43"/>
      <c r="H1003" s="7"/>
      <c r="I1003" s="44"/>
      <c r="J1003" s="43"/>
      <c r="K1003" s="7"/>
      <c r="L1003" s="44"/>
    </row>
    <row r="1004" spans="1:12" x14ac:dyDescent="0.25">
      <c r="A1004" s="45"/>
      <c r="B1004" s="27"/>
      <c r="C1004" s="46"/>
      <c r="D1004" s="45"/>
      <c r="E1004" s="27"/>
      <c r="F1004" s="46"/>
      <c r="G1004" s="45"/>
      <c r="H1004" s="27"/>
      <c r="I1004" s="46"/>
      <c r="J1004" s="45"/>
      <c r="K1004" s="27"/>
      <c r="L1004" s="46"/>
    </row>
    <row r="1005" spans="1:12" ht="13.8" thickBot="1" x14ac:dyDescent="0.3">
      <c r="A1005" s="47"/>
      <c r="B1005" s="48"/>
      <c r="C1005" s="49"/>
      <c r="D1005" s="47"/>
      <c r="E1005" s="48"/>
      <c r="F1005" s="49"/>
      <c r="G1005" s="47"/>
      <c r="H1005" s="48"/>
      <c r="I1005" s="49"/>
      <c r="J1005" s="47"/>
      <c r="K1005" s="48"/>
      <c r="L1005" s="49"/>
    </row>
    <row r="1006" spans="1:12" x14ac:dyDescent="0.25">
      <c r="A1006" s="31"/>
      <c r="B1006" s="32"/>
      <c r="C1006" s="33"/>
      <c r="D1006" s="31"/>
      <c r="E1006" s="32"/>
      <c r="F1006" s="33"/>
      <c r="G1006" s="31"/>
      <c r="H1006" s="32"/>
      <c r="I1006" s="33"/>
      <c r="J1006" s="31"/>
      <c r="K1006" s="32"/>
      <c r="L1006" s="33"/>
    </row>
    <row r="1007" spans="1:12" ht="12.75" customHeight="1" x14ac:dyDescent="0.25">
      <c r="A1007" s="34"/>
      <c r="B1007" s="249" t="str">
        <f>$B$1</f>
        <v xml:space="preserve">       Départemental Natation    49                               Sport Adapté Maine et loire                         Beaupréau, le 4 décembre 2022</v>
      </c>
      <c r="C1007" s="259"/>
      <c r="D1007" s="34"/>
      <c r="E1007" s="249" t="str">
        <f>$B$1</f>
        <v xml:space="preserve">       Départemental Natation    49                               Sport Adapté Maine et loire                         Beaupréau, le 4 décembre 2022</v>
      </c>
      <c r="F1007" s="259"/>
      <c r="G1007" s="34"/>
      <c r="H1007" s="249" t="str">
        <f>$B$1</f>
        <v xml:space="preserve">       Départemental Natation    49                               Sport Adapté Maine et loire                         Beaupréau, le 4 décembre 2022</v>
      </c>
      <c r="I1007" s="259"/>
      <c r="J1007" s="34"/>
      <c r="K1007" s="249" t="str">
        <f>$B$1</f>
        <v xml:space="preserve">       Départemental Natation    49                               Sport Adapté Maine et loire                         Beaupréau, le 4 décembre 2022</v>
      </c>
      <c r="L1007" s="259"/>
    </row>
    <row r="1008" spans="1:12" x14ac:dyDescent="0.25">
      <c r="A1008" s="34"/>
      <c r="B1008" s="260"/>
      <c r="C1008" s="261"/>
      <c r="D1008" s="34"/>
      <c r="E1008" s="260"/>
      <c r="F1008" s="261"/>
      <c r="G1008" s="34"/>
      <c r="H1008" s="260"/>
      <c r="I1008" s="261"/>
      <c r="J1008" s="34"/>
      <c r="K1008" s="260"/>
      <c r="L1008" s="261"/>
    </row>
    <row r="1009" spans="1:12" x14ac:dyDescent="0.25">
      <c r="A1009" s="34"/>
      <c r="B1009" s="262"/>
      <c r="C1009" s="263"/>
      <c r="D1009" s="34"/>
      <c r="E1009" s="262"/>
      <c r="F1009" s="263"/>
      <c r="G1009" s="34"/>
      <c r="H1009" s="262"/>
      <c r="I1009" s="263"/>
      <c r="J1009" s="34"/>
      <c r="K1009" s="262"/>
      <c r="L1009" s="263"/>
    </row>
    <row r="1010" spans="1:12" x14ac:dyDescent="0.25">
      <c r="A1010" s="34"/>
      <c r="C1010" s="35"/>
      <c r="D1010" s="34"/>
      <c r="F1010" s="35"/>
      <c r="G1010" s="34"/>
      <c r="I1010" s="35"/>
      <c r="J1010" s="34"/>
      <c r="L1010" s="35"/>
    </row>
    <row r="1011" spans="1:12" x14ac:dyDescent="0.25">
      <c r="A1011" s="36" t="s">
        <v>58</v>
      </c>
      <c r="B1011" s="37">
        <v>25</v>
      </c>
      <c r="C1011" s="35"/>
      <c r="D1011" s="36" t="s">
        <v>58</v>
      </c>
      <c r="E1011" s="37">
        <v>25</v>
      </c>
      <c r="F1011" s="35"/>
      <c r="G1011" s="36" t="s">
        <v>58</v>
      </c>
      <c r="H1011" s="37">
        <v>25</v>
      </c>
      <c r="I1011" s="35"/>
      <c r="J1011" s="36" t="s">
        <v>58</v>
      </c>
      <c r="K1011" s="37">
        <v>25</v>
      </c>
      <c r="L1011" s="35"/>
    </row>
    <row r="1012" spans="1:12" x14ac:dyDescent="0.25">
      <c r="A1012" s="34"/>
      <c r="B1012" s="30" t="s">
        <v>59</v>
      </c>
      <c r="C1012" s="38">
        <v>5</v>
      </c>
      <c r="D1012" s="34"/>
      <c r="E1012" s="30" t="s">
        <v>59</v>
      </c>
      <c r="F1012" s="38">
        <v>6</v>
      </c>
      <c r="G1012" s="34"/>
      <c r="H1012" s="30" t="s">
        <v>59</v>
      </c>
      <c r="I1012" s="38">
        <v>7</v>
      </c>
      <c r="J1012" s="34"/>
      <c r="K1012" s="30" t="s">
        <v>59</v>
      </c>
      <c r="L1012" s="38">
        <v>8</v>
      </c>
    </row>
    <row r="1013" spans="1:12" x14ac:dyDescent="0.25">
      <c r="A1013" s="34"/>
      <c r="C1013" s="35"/>
      <c r="D1013" s="34"/>
      <c r="F1013" s="35"/>
      <c r="G1013" s="34"/>
      <c r="I1013" s="35"/>
      <c r="J1013" s="34"/>
      <c r="L1013" s="35"/>
    </row>
    <row r="1014" spans="1:12" x14ac:dyDescent="0.25">
      <c r="A1014" s="50" t="s">
        <v>67</v>
      </c>
      <c r="B1014" s="255">
        <f>Séries!B174</f>
        <v>0</v>
      </c>
      <c r="C1014" s="256"/>
      <c r="D1014" s="50" t="s">
        <v>67</v>
      </c>
      <c r="E1014" s="255">
        <f>Séries!B175</f>
        <v>0</v>
      </c>
      <c r="F1014" s="256"/>
      <c r="G1014" s="50" t="s">
        <v>67</v>
      </c>
      <c r="H1014" s="255"/>
      <c r="I1014" s="256"/>
      <c r="J1014" s="50" t="s">
        <v>67</v>
      </c>
      <c r="K1014" s="255"/>
      <c r="L1014" s="256"/>
    </row>
    <row r="1015" spans="1:12" x14ac:dyDescent="0.25">
      <c r="A1015" s="39" t="s">
        <v>65</v>
      </c>
      <c r="B1015" s="257" t="e">
        <f>VLOOKUP(B1014,_TAB1,2,FALSE)</f>
        <v>#N/A</v>
      </c>
      <c r="C1015" s="258"/>
      <c r="D1015" s="39" t="s">
        <v>65</v>
      </c>
      <c r="E1015" s="257" t="e">
        <f>VLOOKUP(E1014,_TAB1,2,FALSE)</f>
        <v>#N/A</v>
      </c>
      <c r="F1015" s="258"/>
      <c r="G1015" s="39" t="s">
        <v>65</v>
      </c>
      <c r="H1015" s="257" t="e">
        <f>VLOOKUP(H1014,_TAB1,2,FALSE)</f>
        <v>#N/A</v>
      </c>
      <c r="I1015" s="258"/>
      <c r="J1015" s="39" t="s">
        <v>65</v>
      </c>
      <c r="K1015" s="257" t="e">
        <f>VLOOKUP(K1014,_TAB1,2,FALSE)</f>
        <v>#N/A</v>
      </c>
      <c r="L1015" s="258"/>
    </row>
    <row r="1016" spans="1:12" x14ac:dyDescent="0.25">
      <c r="A1016" s="39" t="s">
        <v>66</v>
      </c>
      <c r="B1016" s="257" t="e">
        <f>VLOOKUP(B1014,_TAB1,3,FALSE)</f>
        <v>#N/A</v>
      </c>
      <c r="C1016" s="258"/>
      <c r="D1016" s="39" t="s">
        <v>66</v>
      </c>
      <c r="E1016" s="257" t="e">
        <f>VLOOKUP(E1014,_TAB1,3,FALSE)</f>
        <v>#N/A</v>
      </c>
      <c r="F1016" s="258"/>
      <c r="G1016" s="39" t="s">
        <v>66</v>
      </c>
      <c r="H1016" s="257" t="e">
        <f>VLOOKUP(H1014,_TAB1,3,FALSE)</f>
        <v>#N/A</v>
      </c>
      <c r="I1016" s="258"/>
      <c r="J1016" s="39" t="s">
        <v>66</v>
      </c>
      <c r="K1016" s="257" t="e">
        <f>VLOOKUP(K1014,_TAB1,3,FALSE)</f>
        <v>#N/A</v>
      </c>
      <c r="L1016" s="258"/>
    </row>
    <row r="1017" spans="1:12" x14ac:dyDescent="0.25">
      <c r="A1017" s="39" t="s">
        <v>64</v>
      </c>
      <c r="B1017" s="247" t="e">
        <f>VLOOKUP(B1014,_TAB1,5,FALSE)</f>
        <v>#N/A</v>
      </c>
      <c r="C1017" s="248"/>
      <c r="D1017" s="39" t="s">
        <v>64</v>
      </c>
      <c r="E1017" s="247" t="e">
        <f>VLOOKUP(E1014,_TAB1,5,FALSE)</f>
        <v>#N/A</v>
      </c>
      <c r="F1017" s="248"/>
      <c r="G1017" s="39" t="s">
        <v>64</v>
      </c>
      <c r="H1017" s="247" t="e">
        <f>VLOOKUP(H1014,_TAB1,5,FALSE)</f>
        <v>#N/A</v>
      </c>
      <c r="I1017" s="248"/>
      <c r="J1017" s="39" t="s">
        <v>64</v>
      </c>
      <c r="K1017" s="247" t="e">
        <f>VLOOKUP(K1014,_TAB1,5,FALSE)</f>
        <v>#N/A</v>
      </c>
      <c r="L1017" s="248"/>
    </row>
    <row r="1018" spans="1:12" x14ac:dyDescent="0.25">
      <c r="A1018" s="39" t="s">
        <v>68</v>
      </c>
      <c r="B1018" s="257" t="e">
        <f>VLOOKUP(B1014,_TAB1,10,FALSE)</f>
        <v>#N/A</v>
      </c>
      <c r="C1018" s="258"/>
      <c r="D1018" s="39" t="s">
        <v>68</v>
      </c>
      <c r="E1018" s="257" t="e">
        <f>VLOOKUP(E1014,_TAB1,10,FALSE)</f>
        <v>#N/A</v>
      </c>
      <c r="F1018" s="258"/>
      <c r="G1018" s="39" t="s">
        <v>68</v>
      </c>
      <c r="H1018" s="257" t="e">
        <f>VLOOKUP(H1014,_TAB1,10,FALSE)</f>
        <v>#N/A</v>
      </c>
      <c r="I1018" s="258"/>
      <c r="J1018" s="39" t="s">
        <v>68</v>
      </c>
      <c r="K1018" s="257" t="e">
        <f>VLOOKUP(K1014,_TAB1,10,FALSE)</f>
        <v>#N/A</v>
      </c>
      <c r="L1018" s="258"/>
    </row>
    <row r="1019" spans="1:12" x14ac:dyDescent="0.25">
      <c r="A1019" s="39" t="s">
        <v>57</v>
      </c>
      <c r="B1019" s="257" t="e">
        <f>VLOOKUP(B1014,_TAB1,13,FALSE)</f>
        <v>#N/A</v>
      </c>
      <c r="C1019" s="258"/>
      <c r="D1019" s="39" t="s">
        <v>57</v>
      </c>
      <c r="E1019" s="257" t="e">
        <f>VLOOKUP(E1014,_TAB1,13,FALSE)</f>
        <v>#N/A</v>
      </c>
      <c r="F1019" s="258"/>
      <c r="G1019" s="39" t="s">
        <v>57</v>
      </c>
      <c r="H1019" s="257" t="e">
        <f>VLOOKUP(H1014,_TAB1,13,FALSE)</f>
        <v>#N/A</v>
      </c>
      <c r="I1019" s="258"/>
      <c r="J1019" s="39" t="s">
        <v>57</v>
      </c>
      <c r="K1019" s="257" t="e">
        <f>VLOOKUP(K1014,_TAB1,13,FALSE)</f>
        <v>#N/A</v>
      </c>
      <c r="L1019" s="258"/>
    </row>
    <row r="1020" spans="1:12" x14ac:dyDescent="0.25">
      <c r="A1020" s="34"/>
      <c r="C1020" s="35"/>
      <c r="D1020" s="34"/>
      <c r="F1020" s="35"/>
      <c r="G1020" s="34"/>
      <c r="I1020" s="35"/>
      <c r="J1020" s="34"/>
      <c r="L1020" s="35"/>
    </row>
    <row r="1021" spans="1:12" x14ac:dyDescent="0.25">
      <c r="A1021" s="40" t="s">
        <v>60</v>
      </c>
      <c r="C1021" s="35"/>
      <c r="D1021" s="40" t="s">
        <v>60</v>
      </c>
      <c r="F1021" s="35"/>
      <c r="G1021" s="40" t="s">
        <v>60</v>
      </c>
      <c r="I1021" s="35"/>
      <c r="J1021" s="40" t="s">
        <v>60</v>
      </c>
      <c r="L1021" s="35"/>
    </row>
    <row r="1022" spans="1:12" x14ac:dyDescent="0.25">
      <c r="A1022" s="41" t="s">
        <v>61</v>
      </c>
      <c r="B1022" s="29" t="s">
        <v>62</v>
      </c>
      <c r="C1022" s="42" t="s">
        <v>63</v>
      </c>
      <c r="D1022" s="41" t="s">
        <v>61</v>
      </c>
      <c r="E1022" s="29" t="s">
        <v>62</v>
      </c>
      <c r="F1022" s="42" t="s">
        <v>63</v>
      </c>
      <c r="G1022" s="41" t="s">
        <v>61</v>
      </c>
      <c r="H1022" s="29" t="s">
        <v>62</v>
      </c>
      <c r="I1022" s="42" t="s">
        <v>63</v>
      </c>
      <c r="J1022" s="41" t="s">
        <v>61</v>
      </c>
      <c r="K1022" s="29" t="s">
        <v>62</v>
      </c>
      <c r="L1022" s="42" t="s">
        <v>63</v>
      </c>
    </row>
    <row r="1023" spans="1:12" x14ac:dyDescent="0.25">
      <c r="A1023" s="43"/>
      <c r="B1023" s="7"/>
      <c r="C1023" s="44"/>
      <c r="D1023" s="43"/>
      <c r="E1023" s="7"/>
      <c r="F1023" s="44"/>
      <c r="G1023" s="43"/>
      <c r="H1023" s="7"/>
      <c r="I1023" s="44"/>
      <c r="J1023" s="43"/>
      <c r="K1023" s="7"/>
      <c r="L1023" s="44"/>
    </row>
    <row r="1024" spans="1:12" x14ac:dyDescent="0.25">
      <c r="A1024" s="45"/>
      <c r="B1024" s="27"/>
      <c r="C1024" s="46"/>
      <c r="D1024" s="45"/>
      <c r="E1024" s="27"/>
      <c r="F1024" s="46"/>
      <c r="G1024" s="45"/>
      <c r="H1024" s="27"/>
      <c r="I1024" s="46"/>
      <c r="J1024" s="45"/>
      <c r="K1024" s="27"/>
      <c r="L1024" s="46"/>
    </row>
    <row r="1025" spans="1:12" ht="13.8" thickBot="1" x14ac:dyDescent="0.3">
      <c r="A1025" s="47"/>
      <c r="B1025" s="48"/>
      <c r="C1025" s="49"/>
      <c r="D1025" s="47"/>
      <c r="E1025" s="48"/>
      <c r="F1025" s="49"/>
      <c r="G1025" s="47"/>
      <c r="H1025" s="48"/>
      <c r="I1025" s="49"/>
      <c r="J1025" s="47"/>
      <c r="K1025" s="48"/>
      <c r="L1025" s="49"/>
    </row>
    <row r="1026" spans="1:12" ht="13.8" thickBot="1" x14ac:dyDescent="0.3"/>
    <row r="1027" spans="1:12" x14ac:dyDescent="0.25">
      <c r="A1027" s="31"/>
      <c r="B1027" s="32"/>
      <c r="C1027" s="33"/>
      <c r="D1027" s="31"/>
      <c r="E1027" s="32"/>
      <c r="F1027" s="33"/>
      <c r="G1027" s="31"/>
      <c r="H1027" s="32"/>
      <c r="I1027" s="33"/>
      <c r="J1027" s="31"/>
      <c r="K1027" s="32"/>
      <c r="L1027" s="33"/>
    </row>
    <row r="1028" spans="1:12" x14ac:dyDescent="0.25">
      <c r="A1028" s="34"/>
      <c r="B1028" s="249" t="str">
        <f>$B$1</f>
        <v xml:space="preserve">       Départemental Natation    49                               Sport Adapté Maine et loire                         Beaupréau, le 4 décembre 2022</v>
      </c>
      <c r="C1028" s="250"/>
      <c r="D1028" s="34"/>
      <c r="E1028" s="249" t="str">
        <f>$B$1</f>
        <v xml:space="preserve">       Départemental Natation    49                               Sport Adapté Maine et loire                         Beaupréau, le 4 décembre 2022</v>
      </c>
      <c r="F1028" s="250"/>
      <c r="G1028" s="34"/>
      <c r="H1028" s="249" t="str">
        <f>$B$1</f>
        <v xml:space="preserve">       Départemental Natation    49                               Sport Adapté Maine et loire                         Beaupréau, le 4 décembre 2022</v>
      </c>
      <c r="I1028" s="250"/>
      <c r="J1028" s="34"/>
      <c r="K1028" s="249" t="str">
        <f>$B$1</f>
        <v xml:space="preserve">       Départemental Natation    49                               Sport Adapté Maine et loire                         Beaupréau, le 4 décembre 2022</v>
      </c>
      <c r="L1028" s="250"/>
    </row>
    <row r="1029" spans="1:12" x14ac:dyDescent="0.25">
      <c r="A1029" s="34"/>
      <c r="B1029" s="251"/>
      <c r="C1029" s="252"/>
      <c r="D1029" s="34"/>
      <c r="E1029" s="251"/>
      <c r="F1029" s="252"/>
      <c r="G1029" s="34"/>
      <c r="H1029" s="251"/>
      <c r="I1029" s="252"/>
      <c r="J1029" s="34"/>
      <c r="K1029" s="251"/>
      <c r="L1029" s="252"/>
    </row>
    <row r="1030" spans="1:12" x14ac:dyDescent="0.25">
      <c r="A1030" s="34"/>
      <c r="B1030" s="253"/>
      <c r="C1030" s="254"/>
      <c r="D1030" s="34"/>
      <c r="E1030" s="253"/>
      <c r="F1030" s="254"/>
      <c r="G1030" s="34"/>
      <c r="H1030" s="253"/>
      <c r="I1030" s="254"/>
      <c r="J1030" s="34"/>
      <c r="K1030" s="253"/>
      <c r="L1030" s="254"/>
    </row>
    <row r="1031" spans="1:12" x14ac:dyDescent="0.25">
      <c r="A1031" s="34"/>
      <c r="C1031" s="35"/>
      <c r="D1031" s="34"/>
      <c r="F1031" s="35"/>
      <c r="G1031" s="34"/>
      <c r="I1031" s="35"/>
      <c r="J1031" s="34"/>
      <c r="L1031" s="35"/>
    </row>
    <row r="1032" spans="1:12" x14ac:dyDescent="0.25">
      <c r="A1032" s="36" t="s">
        <v>58</v>
      </c>
      <c r="B1032" s="37">
        <v>26</v>
      </c>
      <c r="C1032" s="35"/>
      <c r="D1032" s="36" t="s">
        <v>58</v>
      </c>
      <c r="E1032" s="37">
        <v>26</v>
      </c>
      <c r="F1032" s="35"/>
      <c r="G1032" s="36" t="s">
        <v>58</v>
      </c>
      <c r="H1032" s="37">
        <v>26</v>
      </c>
      <c r="I1032" s="35"/>
      <c r="J1032" s="36" t="s">
        <v>58</v>
      </c>
      <c r="K1032" s="37">
        <v>26</v>
      </c>
      <c r="L1032" s="35"/>
    </row>
    <row r="1033" spans="1:12" x14ac:dyDescent="0.25">
      <c r="A1033" s="34"/>
      <c r="B1033" s="30" t="s">
        <v>59</v>
      </c>
      <c r="C1033" s="38">
        <v>1</v>
      </c>
      <c r="D1033" s="34"/>
      <c r="E1033" s="30" t="s">
        <v>59</v>
      </c>
      <c r="F1033" s="38">
        <v>2</v>
      </c>
      <c r="G1033" s="34"/>
      <c r="H1033" s="30" t="s">
        <v>59</v>
      </c>
      <c r="I1033" s="38">
        <v>3</v>
      </c>
      <c r="J1033" s="34"/>
      <c r="K1033" s="30" t="s">
        <v>59</v>
      </c>
      <c r="L1033" s="38">
        <v>4</v>
      </c>
    </row>
    <row r="1034" spans="1:12" x14ac:dyDescent="0.25">
      <c r="A1034" s="34"/>
      <c r="C1034" s="35"/>
      <c r="D1034" s="34"/>
      <c r="F1034" s="35"/>
      <c r="G1034" s="34"/>
      <c r="I1034" s="35"/>
      <c r="J1034" s="34"/>
      <c r="L1034" s="35"/>
    </row>
    <row r="1035" spans="1:12" x14ac:dyDescent="0.25">
      <c r="A1035" s="50" t="s">
        <v>67</v>
      </c>
      <c r="B1035" s="255">
        <f>Séries!B177</f>
        <v>0</v>
      </c>
      <c r="C1035" s="256"/>
      <c r="D1035" s="50" t="s">
        <v>67</v>
      </c>
      <c r="E1035" s="255">
        <f>Séries!B178</f>
        <v>38</v>
      </c>
      <c r="F1035" s="256"/>
      <c r="G1035" s="50" t="s">
        <v>67</v>
      </c>
      <c r="H1035" s="255">
        <f>Séries!B179</f>
        <v>0</v>
      </c>
      <c r="I1035" s="256"/>
      <c r="J1035" s="50" t="s">
        <v>67</v>
      </c>
      <c r="K1035" s="255">
        <f>Séries!B180</f>
        <v>46</v>
      </c>
      <c r="L1035" s="256"/>
    </row>
    <row r="1036" spans="1:12" x14ac:dyDescent="0.25">
      <c r="A1036" s="39" t="s">
        <v>65</v>
      </c>
      <c r="B1036" s="257" t="e">
        <f>VLOOKUP(B1035,_TAB1,2,FALSE)</f>
        <v>#N/A</v>
      </c>
      <c r="C1036" s="258"/>
      <c r="D1036" s="39" t="s">
        <v>65</v>
      </c>
      <c r="E1036" s="257">
        <f>VLOOKUP(E1035,_TAB1,2,FALSE)</f>
        <v>0</v>
      </c>
      <c r="F1036" s="258"/>
      <c r="G1036" s="39" t="s">
        <v>65</v>
      </c>
      <c r="H1036" s="257" t="e">
        <f>VLOOKUP(H1035,_TAB1,2,FALSE)</f>
        <v>#N/A</v>
      </c>
      <c r="I1036" s="258"/>
      <c r="J1036" s="39" t="s">
        <v>65</v>
      </c>
      <c r="K1036" s="257">
        <f>VLOOKUP(K1035,_TAB1,2,FALSE)</f>
        <v>0</v>
      </c>
      <c r="L1036" s="258"/>
    </row>
    <row r="1037" spans="1:12" x14ac:dyDescent="0.25">
      <c r="A1037" s="39" t="s">
        <v>66</v>
      </c>
      <c r="B1037" s="257" t="e">
        <f>VLOOKUP(B1035,_TAB1,3,FALSE)</f>
        <v>#N/A</v>
      </c>
      <c r="C1037" s="258"/>
      <c r="D1037" s="39" t="s">
        <v>66</v>
      </c>
      <c r="E1037" s="257">
        <f>VLOOKUP(E1035,_TAB1,3,FALSE)</f>
        <v>0</v>
      </c>
      <c r="F1037" s="258"/>
      <c r="G1037" s="39" t="s">
        <v>66</v>
      </c>
      <c r="H1037" s="257" t="e">
        <f>VLOOKUP(H1035,_TAB1,3,FALSE)</f>
        <v>#N/A</v>
      </c>
      <c r="I1037" s="258"/>
      <c r="J1037" s="39" t="s">
        <v>66</v>
      </c>
      <c r="K1037" s="257">
        <f>VLOOKUP(K1035,_TAB1,3,FALSE)</f>
        <v>0</v>
      </c>
      <c r="L1037" s="258"/>
    </row>
    <row r="1038" spans="1:12" x14ac:dyDescent="0.25">
      <c r="A1038" s="39" t="s">
        <v>64</v>
      </c>
      <c r="B1038" s="247" t="e">
        <f>VLOOKUP(B1035,_TAB1,5,FALSE)</f>
        <v>#N/A</v>
      </c>
      <c r="C1038" s="248"/>
      <c r="D1038" s="39" t="s">
        <v>64</v>
      </c>
      <c r="E1038" s="247">
        <f>VLOOKUP(E1035,_TAB1,5,FALSE)</f>
        <v>0</v>
      </c>
      <c r="F1038" s="248"/>
      <c r="G1038" s="39" t="s">
        <v>64</v>
      </c>
      <c r="H1038" s="247" t="e">
        <f>VLOOKUP(H1035,_TAB1,5,FALSE)</f>
        <v>#N/A</v>
      </c>
      <c r="I1038" s="248"/>
      <c r="J1038" s="39" t="s">
        <v>64</v>
      </c>
      <c r="K1038" s="247">
        <f>VLOOKUP(K1035,_TAB1,5,FALSE)</f>
        <v>0</v>
      </c>
      <c r="L1038" s="248"/>
    </row>
    <row r="1039" spans="1:12" x14ac:dyDescent="0.25">
      <c r="A1039" s="39" t="s">
        <v>68</v>
      </c>
      <c r="B1039" s="257" t="e">
        <f>VLOOKUP(B1035,_TAB1,10,FALSE)</f>
        <v>#N/A</v>
      </c>
      <c r="C1039" s="258"/>
      <c r="D1039" s="39" t="s">
        <v>68</v>
      </c>
      <c r="E1039" s="257" t="e">
        <f>VLOOKUP(E1035,_TAB1,10,FALSE)</f>
        <v>#REF!</v>
      </c>
      <c r="F1039" s="258"/>
      <c r="G1039" s="39" t="s">
        <v>68</v>
      </c>
      <c r="H1039" s="257" t="e">
        <f>VLOOKUP(H1035,_TAB1,10,FALSE)</f>
        <v>#N/A</v>
      </c>
      <c r="I1039" s="258"/>
      <c r="J1039" s="39" t="s">
        <v>68</v>
      </c>
      <c r="K1039" s="257" t="e">
        <f>VLOOKUP(K1035,_TAB1,10,FALSE)</f>
        <v>#REF!</v>
      </c>
      <c r="L1039" s="258"/>
    </row>
    <row r="1040" spans="1:12" x14ac:dyDescent="0.25">
      <c r="A1040" s="39" t="s">
        <v>57</v>
      </c>
      <c r="B1040" s="257" t="e">
        <f>VLOOKUP(B1035,_TAB1,13,FALSE)</f>
        <v>#N/A</v>
      </c>
      <c r="C1040" s="258"/>
      <c r="D1040" s="39" t="s">
        <v>57</v>
      </c>
      <c r="E1040" s="257" t="e">
        <f>VLOOKUP(E1035,_TAB1,13,FALSE)</f>
        <v>#REF!</v>
      </c>
      <c r="F1040" s="258"/>
      <c r="G1040" s="39" t="s">
        <v>57</v>
      </c>
      <c r="H1040" s="257" t="e">
        <f>VLOOKUP(H1035,_TAB1,13,FALSE)</f>
        <v>#N/A</v>
      </c>
      <c r="I1040" s="258"/>
      <c r="J1040" s="39" t="s">
        <v>57</v>
      </c>
      <c r="K1040" s="257" t="e">
        <f>VLOOKUP(K1035,_TAB1,13,FALSE)</f>
        <v>#REF!</v>
      </c>
      <c r="L1040" s="258"/>
    </row>
    <row r="1041" spans="1:12" x14ac:dyDescent="0.25">
      <c r="A1041" s="34"/>
      <c r="C1041" s="35"/>
      <c r="D1041" s="34"/>
      <c r="F1041" s="35"/>
      <c r="G1041" s="34"/>
      <c r="I1041" s="35"/>
      <c r="J1041" s="34"/>
      <c r="L1041" s="35"/>
    </row>
    <row r="1042" spans="1:12" x14ac:dyDescent="0.25">
      <c r="A1042" s="40" t="s">
        <v>60</v>
      </c>
      <c r="C1042" s="35"/>
      <c r="D1042" s="40" t="s">
        <v>60</v>
      </c>
      <c r="F1042" s="35"/>
      <c r="G1042" s="40" t="s">
        <v>60</v>
      </c>
      <c r="I1042" s="35"/>
      <c r="J1042" s="40" t="s">
        <v>60</v>
      </c>
      <c r="L1042" s="35"/>
    </row>
    <row r="1043" spans="1:12" x14ac:dyDescent="0.25">
      <c r="A1043" s="41" t="s">
        <v>61</v>
      </c>
      <c r="B1043" s="29" t="s">
        <v>62</v>
      </c>
      <c r="C1043" s="42" t="s">
        <v>63</v>
      </c>
      <c r="D1043" s="41" t="s">
        <v>61</v>
      </c>
      <c r="E1043" s="29" t="s">
        <v>62</v>
      </c>
      <c r="F1043" s="42" t="s">
        <v>63</v>
      </c>
      <c r="G1043" s="41" t="s">
        <v>61</v>
      </c>
      <c r="H1043" s="29" t="s">
        <v>62</v>
      </c>
      <c r="I1043" s="42" t="s">
        <v>63</v>
      </c>
      <c r="J1043" s="41" t="s">
        <v>61</v>
      </c>
      <c r="K1043" s="29" t="s">
        <v>62</v>
      </c>
      <c r="L1043" s="42" t="s">
        <v>63</v>
      </c>
    </row>
    <row r="1044" spans="1:12" x14ac:dyDescent="0.25">
      <c r="A1044" s="43"/>
      <c r="B1044" s="7"/>
      <c r="C1044" s="44"/>
      <c r="D1044" s="43"/>
      <c r="E1044" s="7"/>
      <c r="F1044" s="44"/>
      <c r="G1044" s="43"/>
      <c r="H1044" s="7"/>
      <c r="I1044" s="44"/>
      <c r="J1044" s="43"/>
      <c r="K1044" s="7"/>
      <c r="L1044" s="44"/>
    </row>
    <row r="1045" spans="1:12" x14ac:dyDescent="0.25">
      <c r="A1045" s="45"/>
      <c r="B1045" s="27"/>
      <c r="C1045" s="46"/>
      <c r="D1045" s="45"/>
      <c r="E1045" s="27"/>
      <c r="F1045" s="46"/>
      <c r="G1045" s="45"/>
      <c r="H1045" s="27"/>
      <c r="I1045" s="46"/>
      <c r="J1045" s="45"/>
      <c r="K1045" s="27"/>
      <c r="L1045" s="46"/>
    </row>
    <row r="1046" spans="1:12" ht="13.8" thickBot="1" x14ac:dyDescent="0.3">
      <c r="A1046" s="47"/>
      <c r="B1046" s="48"/>
      <c r="C1046" s="49"/>
      <c r="D1046" s="47"/>
      <c r="E1046" s="48"/>
      <c r="F1046" s="49"/>
      <c r="G1046" s="47"/>
      <c r="H1046" s="48"/>
      <c r="I1046" s="49"/>
      <c r="J1046" s="47"/>
      <c r="K1046" s="48"/>
      <c r="L1046" s="49"/>
    </row>
    <row r="1047" spans="1:12" x14ac:dyDescent="0.25">
      <c r="A1047" s="31"/>
      <c r="B1047" s="32"/>
      <c r="C1047" s="33"/>
      <c r="D1047" s="31"/>
      <c r="E1047" s="32"/>
      <c r="F1047" s="33"/>
      <c r="G1047" s="31"/>
      <c r="H1047" s="32"/>
      <c r="I1047" s="33"/>
      <c r="J1047" s="31"/>
      <c r="K1047" s="32"/>
      <c r="L1047" s="33"/>
    </row>
    <row r="1048" spans="1:12" x14ac:dyDescent="0.25">
      <c r="A1048" s="34"/>
      <c r="B1048" s="249" t="str">
        <f>$B$1</f>
        <v xml:space="preserve">       Départemental Natation    49                               Sport Adapté Maine et loire                         Beaupréau, le 4 décembre 2022</v>
      </c>
      <c r="C1048" s="250"/>
      <c r="D1048" s="34"/>
      <c r="E1048" s="249" t="str">
        <f>$B$1</f>
        <v xml:space="preserve">       Départemental Natation    49                               Sport Adapté Maine et loire                         Beaupréau, le 4 décembre 2022</v>
      </c>
      <c r="F1048" s="250"/>
      <c r="G1048" s="34"/>
      <c r="H1048" s="249" t="str">
        <f>$B$1</f>
        <v xml:space="preserve">       Départemental Natation    49                               Sport Adapté Maine et loire                         Beaupréau, le 4 décembre 2022</v>
      </c>
      <c r="I1048" s="250"/>
      <c r="J1048" s="34"/>
      <c r="K1048" s="249" t="str">
        <f>$B$1</f>
        <v xml:space="preserve">       Départemental Natation    49                               Sport Adapté Maine et loire                         Beaupréau, le 4 décembre 2022</v>
      </c>
      <c r="L1048" s="250"/>
    </row>
    <row r="1049" spans="1:12" x14ac:dyDescent="0.25">
      <c r="A1049" s="34"/>
      <c r="B1049" s="251"/>
      <c r="C1049" s="252"/>
      <c r="D1049" s="34"/>
      <c r="E1049" s="251"/>
      <c r="F1049" s="252"/>
      <c r="G1049" s="34"/>
      <c r="H1049" s="251"/>
      <c r="I1049" s="252"/>
      <c r="J1049" s="34"/>
      <c r="K1049" s="251"/>
      <c r="L1049" s="252"/>
    </row>
    <row r="1050" spans="1:12" x14ac:dyDescent="0.25">
      <c r="A1050" s="34"/>
      <c r="B1050" s="253"/>
      <c r="C1050" s="254"/>
      <c r="D1050" s="34"/>
      <c r="E1050" s="253"/>
      <c r="F1050" s="254"/>
      <c r="G1050" s="34"/>
      <c r="H1050" s="253"/>
      <c r="I1050" s="254"/>
      <c r="J1050" s="34"/>
      <c r="K1050" s="253"/>
      <c r="L1050" s="254"/>
    </row>
    <row r="1051" spans="1:12" x14ac:dyDescent="0.25">
      <c r="A1051" s="34"/>
      <c r="C1051" s="35"/>
      <c r="D1051" s="34"/>
      <c r="F1051" s="35"/>
      <c r="G1051" s="34"/>
      <c r="I1051" s="35"/>
      <c r="J1051" s="34"/>
      <c r="L1051" s="35"/>
    </row>
    <row r="1052" spans="1:12" x14ac:dyDescent="0.25">
      <c r="A1052" s="36" t="s">
        <v>58</v>
      </c>
      <c r="B1052" s="37">
        <v>26</v>
      </c>
      <c r="C1052" s="35"/>
      <c r="D1052" s="36" t="s">
        <v>58</v>
      </c>
      <c r="E1052" s="37">
        <v>26</v>
      </c>
      <c r="F1052" s="35"/>
      <c r="G1052" s="36" t="s">
        <v>58</v>
      </c>
      <c r="H1052" s="37">
        <v>26</v>
      </c>
      <c r="I1052" s="35"/>
      <c r="J1052" s="36" t="s">
        <v>58</v>
      </c>
      <c r="K1052" s="37">
        <v>26</v>
      </c>
      <c r="L1052" s="35"/>
    </row>
    <row r="1053" spans="1:12" x14ac:dyDescent="0.25">
      <c r="A1053" s="34"/>
      <c r="B1053" s="30" t="s">
        <v>59</v>
      </c>
      <c r="C1053" s="38">
        <v>5</v>
      </c>
      <c r="D1053" s="34"/>
      <c r="E1053" s="30" t="s">
        <v>59</v>
      </c>
      <c r="F1053" s="38">
        <v>6</v>
      </c>
      <c r="G1053" s="34"/>
      <c r="H1053" s="30" t="s">
        <v>59</v>
      </c>
      <c r="I1053" s="38">
        <v>7</v>
      </c>
      <c r="J1053" s="34"/>
      <c r="K1053" s="30" t="s">
        <v>59</v>
      </c>
      <c r="L1053" s="38">
        <v>8</v>
      </c>
    </row>
    <row r="1054" spans="1:12" x14ac:dyDescent="0.25">
      <c r="A1054" s="34"/>
      <c r="C1054" s="35"/>
      <c r="D1054" s="34"/>
      <c r="F1054" s="35"/>
      <c r="G1054" s="34"/>
      <c r="I1054" s="35"/>
      <c r="J1054" s="34"/>
      <c r="L1054" s="35"/>
    </row>
    <row r="1055" spans="1:12" x14ac:dyDescent="0.25">
      <c r="A1055" s="50" t="s">
        <v>67</v>
      </c>
      <c r="B1055" s="255">
        <f>Séries!B181</f>
        <v>0</v>
      </c>
      <c r="C1055" s="256"/>
      <c r="D1055" s="50" t="s">
        <v>67</v>
      </c>
      <c r="E1055" s="255">
        <f>Séries!B182</f>
        <v>0</v>
      </c>
      <c r="F1055" s="256"/>
      <c r="G1055" s="50" t="s">
        <v>67</v>
      </c>
      <c r="H1055" s="255"/>
      <c r="I1055" s="256"/>
      <c r="J1055" s="50" t="s">
        <v>67</v>
      </c>
      <c r="K1055" s="255"/>
      <c r="L1055" s="256"/>
    </row>
    <row r="1056" spans="1:12" x14ac:dyDescent="0.25">
      <c r="A1056" s="39" t="s">
        <v>65</v>
      </c>
      <c r="B1056" s="257" t="e">
        <f>VLOOKUP(B1055,_TAB1,2,FALSE)</f>
        <v>#N/A</v>
      </c>
      <c r="C1056" s="258"/>
      <c r="D1056" s="39" t="s">
        <v>65</v>
      </c>
      <c r="E1056" s="257" t="e">
        <f>VLOOKUP(E1055,_TAB1,2,FALSE)</f>
        <v>#N/A</v>
      </c>
      <c r="F1056" s="258"/>
      <c r="G1056" s="39" t="s">
        <v>65</v>
      </c>
      <c r="H1056" s="257" t="e">
        <f>VLOOKUP(H1055,_TAB1,2,FALSE)</f>
        <v>#N/A</v>
      </c>
      <c r="I1056" s="258"/>
      <c r="J1056" s="39" t="s">
        <v>65</v>
      </c>
      <c r="K1056" s="257" t="e">
        <f>VLOOKUP(K1055,_TAB1,2,FALSE)</f>
        <v>#N/A</v>
      </c>
      <c r="L1056" s="258"/>
    </row>
    <row r="1057" spans="1:12" x14ac:dyDescent="0.25">
      <c r="A1057" s="39" t="s">
        <v>66</v>
      </c>
      <c r="B1057" s="257" t="e">
        <f>VLOOKUP(B1055,_TAB1,3,FALSE)</f>
        <v>#N/A</v>
      </c>
      <c r="C1057" s="258"/>
      <c r="D1057" s="39" t="s">
        <v>66</v>
      </c>
      <c r="E1057" s="257" t="e">
        <f>VLOOKUP(E1055,_TAB1,3,FALSE)</f>
        <v>#N/A</v>
      </c>
      <c r="F1057" s="258"/>
      <c r="G1057" s="39" t="s">
        <v>66</v>
      </c>
      <c r="H1057" s="257" t="e">
        <f>VLOOKUP(H1055,_TAB1,3,FALSE)</f>
        <v>#N/A</v>
      </c>
      <c r="I1057" s="258"/>
      <c r="J1057" s="39" t="s">
        <v>66</v>
      </c>
      <c r="K1057" s="257" t="e">
        <f>VLOOKUP(K1055,_TAB1,3,FALSE)</f>
        <v>#N/A</v>
      </c>
      <c r="L1057" s="258"/>
    </row>
    <row r="1058" spans="1:12" x14ac:dyDescent="0.25">
      <c r="A1058" s="39" t="s">
        <v>64</v>
      </c>
      <c r="B1058" s="247" t="e">
        <f>VLOOKUP(B1055,_TAB1,5,FALSE)</f>
        <v>#N/A</v>
      </c>
      <c r="C1058" s="248"/>
      <c r="D1058" s="39" t="s">
        <v>64</v>
      </c>
      <c r="E1058" s="247" t="e">
        <f>VLOOKUP(E1055,_TAB1,5,FALSE)</f>
        <v>#N/A</v>
      </c>
      <c r="F1058" s="248"/>
      <c r="G1058" s="39" t="s">
        <v>64</v>
      </c>
      <c r="H1058" s="247" t="e">
        <f>VLOOKUP(H1055,_TAB1,5,FALSE)</f>
        <v>#N/A</v>
      </c>
      <c r="I1058" s="248"/>
      <c r="J1058" s="39" t="s">
        <v>64</v>
      </c>
      <c r="K1058" s="247" t="e">
        <f>VLOOKUP(K1055,_TAB1,5,FALSE)</f>
        <v>#N/A</v>
      </c>
      <c r="L1058" s="248"/>
    </row>
    <row r="1059" spans="1:12" x14ac:dyDescent="0.25">
      <c r="A1059" s="39" t="s">
        <v>68</v>
      </c>
      <c r="B1059" s="257" t="e">
        <f>VLOOKUP(B1055,_TAB1,10,FALSE)</f>
        <v>#N/A</v>
      </c>
      <c r="C1059" s="258"/>
      <c r="D1059" s="39" t="s">
        <v>68</v>
      </c>
      <c r="E1059" s="257" t="e">
        <f>VLOOKUP(E1055,_TAB1,10,FALSE)</f>
        <v>#N/A</v>
      </c>
      <c r="F1059" s="258"/>
      <c r="G1059" s="39" t="s">
        <v>68</v>
      </c>
      <c r="H1059" s="257" t="e">
        <f>VLOOKUP(H1055,_TAB1,10,FALSE)</f>
        <v>#N/A</v>
      </c>
      <c r="I1059" s="258"/>
      <c r="J1059" s="39" t="s">
        <v>68</v>
      </c>
      <c r="K1059" s="257" t="e">
        <f>VLOOKUP(K1055,_TAB1,10,FALSE)</f>
        <v>#N/A</v>
      </c>
      <c r="L1059" s="258"/>
    </row>
    <row r="1060" spans="1:12" x14ac:dyDescent="0.25">
      <c r="A1060" s="39" t="s">
        <v>57</v>
      </c>
      <c r="B1060" s="257" t="e">
        <f>VLOOKUP(B1055,_TAB1,13,FALSE)</f>
        <v>#N/A</v>
      </c>
      <c r="C1060" s="258"/>
      <c r="D1060" s="39" t="s">
        <v>57</v>
      </c>
      <c r="E1060" s="257" t="e">
        <f>VLOOKUP(E1055,_TAB1,13,FALSE)</f>
        <v>#N/A</v>
      </c>
      <c r="F1060" s="258"/>
      <c r="G1060" s="39" t="s">
        <v>57</v>
      </c>
      <c r="H1060" s="257" t="e">
        <f>VLOOKUP(H1055,_TAB1,13,FALSE)</f>
        <v>#N/A</v>
      </c>
      <c r="I1060" s="258"/>
      <c r="J1060" s="39" t="s">
        <v>57</v>
      </c>
      <c r="K1060" s="257" t="e">
        <f>VLOOKUP(K1055,_TAB1,13,FALSE)</f>
        <v>#N/A</v>
      </c>
      <c r="L1060" s="258"/>
    </row>
    <row r="1061" spans="1:12" x14ac:dyDescent="0.25">
      <c r="A1061" s="34"/>
      <c r="C1061" s="35"/>
      <c r="D1061" s="34"/>
      <c r="F1061" s="35"/>
      <c r="G1061" s="34"/>
      <c r="I1061" s="35"/>
      <c r="J1061" s="34"/>
      <c r="L1061" s="35"/>
    </row>
    <row r="1062" spans="1:12" x14ac:dyDescent="0.25">
      <c r="A1062" s="40" t="s">
        <v>60</v>
      </c>
      <c r="C1062" s="35"/>
      <c r="D1062" s="40" t="s">
        <v>60</v>
      </c>
      <c r="F1062" s="35"/>
      <c r="G1062" s="40" t="s">
        <v>60</v>
      </c>
      <c r="I1062" s="35"/>
      <c r="J1062" s="40" t="s">
        <v>60</v>
      </c>
      <c r="L1062" s="35"/>
    </row>
    <row r="1063" spans="1:12" x14ac:dyDescent="0.25">
      <c r="A1063" s="41" t="s">
        <v>61</v>
      </c>
      <c r="B1063" s="29" t="s">
        <v>62</v>
      </c>
      <c r="C1063" s="42" t="s">
        <v>63</v>
      </c>
      <c r="D1063" s="41" t="s">
        <v>61</v>
      </c>
      <c r="E1063" s="29" t="s">
        <v>62</v>
      </c>
      <c r="F1063" s="42" t="s">
        <v>63</v>
      </c>
      <c r="G1063" s="41" t="s">
        <v>61</v>
      </c>
      <c r="H1063" s="29" t="s">
        <v>62</v>
      </c>
      <c r="I1063" s="42" t="s">
        <v>63</v>
      </c>
      <c r="J1063" s="41" t="s">
        <v>61</v>
      </c>
      <c r="K1063" s="29" t="s">
        <v>62</v>
      </c>
      <c r="L1063" s="42" t="s">
        <v>63</v>
      </c>
    </row>
    <row r="1064" spans="1:12" x14ac:dyDescent="0.25">
      <c r="A1064" s="43"/>
      <c r="B1064" s="7"/>
      <c r="C1064" s="44"/>
      <c r="D1064" s="43"/>
      <c r="E1064" s="7"/>
      <c r="F1064" s="44"/>
      <c r="G1064" s="43"/>
      <c r="H1064" s="7"/>
      <c r="I1064" s="44"/>
      <c r="J1064" s="43"/>
      <c r="K1064" s="7"/>
      <c r="L1064" s="44"/>
    </row>
    <row r="1065" spans="1:12" x14ac:dyDescent="0.25">
      <c r="A1065" s="45"/>
      <c r="B1065" s="27"/>
      <c r="C1065" s="46"/>
      <c r="D1065" s="45"/>
      <c r="E1065" s="27"/>
      <c r="F1065" s="46"/>
      <c r="G1065" s="45"/>
      <c r="H1065" s="27"/>
      <c r="I1065" s="46"/>
      <c r="J1065" s="45"/>
      <c r="K1065" s="27"/>
      <c r="L1065" s="46"/>
    </row>
    <row r="1066" spans="1:12" ht="13.8" thickBot="1" x14ac:dyDescent="0.3">
      <c r="A1066" s="47"/>
      <c r="B1066" s="48"/>
      <c r="C1066" s="49"/>
      <c r="D1066" s="47"/>
      <c r="E1066" s="48"/>
      <c r="F1066" s="49"/>
      <c r="G1066" s="47"/>
      <c r="H1066" s="48"/>
      <c r="I1066" s="49"/>
      <c r="J1066" s="47"/>
      <c r="K1066" s="48"/>
      <c r="L1066" s="49"/>
    </row>
    <row r="1067" spans="1:12" ht="13.8" thickBot="1" x14ac:dyDescent="0.3"/>
    <row r="1068" spans="1:12" x14ac:dyDescent="0.25">
      <c r="A1068" s="31"/>
      <c r="B1068" s="32"/>
      <c r="C1068" s="33"/>
      <c r="D1068" s="31"/>
      <c r="E1068" s="32"/>
      <c r="F1068" s="33"/>
      <c r="G1068" s="31"/>
      <c r="H1068" s="32"/>
      <c r="I1068" s="33"/>
      <c r="J1068" s="31"/>
      <c r="K1068" s="32"/>
      <c r="L1068" s="33"/>
    </row>
    <row r="1069" spans="1:12" x14ac:dyDescent="0.25">
      <c r="A1069" s="34"/>
      <c r="B1069" s="249" t="str">
        <f>$B$1</f>
        <v xml:space="preserve">       Départemental Natation    49                               Sport Adapté Maine et loire                         Beaupréau, le 4 décembre 2022</v>
      </c>
      <c r="C1069" s="250"/>
      <c r="D1069" s="34"/>
      <c r="E1069" s="249" t="str">
        <f>$B$1</f>
        <v xml:space="preserve">       Départemental Natation    49                               Sport Adapté Maine et loire                         Beaupréau, le 4 décembre 2022</v>
      </c>
      <c r="F1069" s="250"/>
      <c r="G1069" s="34"/>
      <c r="H1069" s="249" t="str">
        <f>$B$1</f>
        <v xml:space="preserve">       Départemental Natation    49                               Sport Adapté Maine et loire                         Beaupréau, le 4 décembre 2022</v>
      </c>
      <c r="I1069" s="250"/>
      <c r="J1069" s="34"/>
      <c r="K1069" s="249" t="str">
        <f>$B$1</f>
        <v xml:space="preserve">       Départemental Natation    49                               Sport Adapté Maine et loire                         Beaupréau, le 4 décembre 2022</v>
      </c>
      <c r="L1069" s="250"/>
    </row>
    <row r="1070" spans="1:12" x14ac:dyDescent="0.25">
      <c r="A1070" s="34"/>
      <c r="B1070" s="251"/>
      <c r="C1070" s="252"/>
      <c r="D1070" s="34"/>
      <c r="E1070" s="251"/>
      <c r="F1070" s="252"/>
      <c r="G1070" s="34"/>
      <c r="H1070" s="251"/>
      <c r="I1070" s="252"/>
      <c r="J1070" s="34"/>
      <c r="K1070" s="251"/>
      <c r="L1070" s="252"/>
    </row>
    <row r="1071" spans="1:12" x14ac:dyDescent="0.25">
      <c r="A1071" s="34"/>
      <c r="B1071" s="253"/>
      <c r="C1071" s="254"/>
      <c r="D1071" s="34"/>
      <c r="E1071" s="253"/>
      <c r="F1071" s="254"/>
      <c r="G1071" s="34"/>
      <c r="H1071" s="253"/>
      <c r="I1071" s="254"/>
      <c r="J1071" s="34"/>
      <c r="K1071" s="253"/>
      <c r="L1071" s="254"/>
    </row>
    <row r="1072" spans="1:12" x14ac:dyDescent="0.25">
      <c r="A1072" s="34"/>
      <c r="C1072" s="35"/>
      <c r="D1072" s="34"/>
      <c r="F1072" s="35"/>
      <c r="G1072" s="34"/>
      <c r="I1072" s="35"/>
      <c r="J1072" s="34"/>
      <c r="L1072" s="35"/>
    </row>
    <row r="1073" spans="1:12" x14ac:dyDescent="0.25">
      <c r="A1073" s="36" t="s">
        <v>58</v>
      </c>
      <c r="B1073" s="37">
        <v>27</v>
      </c>
      <c r="C1073" s="35"/>
      <c r="D1073" s="36" t="s">
        <v>58</v>
      </c>
      <c r="E1073" s="37">
        <v>27</v>
      </c>
      <c r="F1073" s="35"/>
      <c r="G1073" s="36" t="s">
        <v>58</v>
      </c>
      <c r="H1073" s="37">
        <v>27</v>
      </c>
      <c r="I1073" s="35"/>
      <c r="J1073" s="36" t="s">
        <v>58</v>
      </c>
      <c r="K1073" s="37">
        <v>27</v>
      </c>
      <c r="L1073" s="35"/>
    </row>
    <row r="1074" spans="1:12" x14ac:dyDescent="0.25">
      <c r="A1074" s="34"/>
      <c r="B1074" s="30" t="s">
        <v>59</v>
      </c>
      <c r="C1074" s="38">
        <v>1</v>
      </c>
      <c r="D1074" s="34"/>
      <c r="E1074" s="30" t="s">
        <v>59</v>
      </c>
      <c r="F1074" s="38">
        <v>2</v>
      </c>
      <c r="G1074" s="34"/>
      <c r="H1074" s="30" t="s">
        <v>59</v>
      </c>
      <c r="I1074" s="38">
        <v>3</v>
      </c>
      <c r="J1074" s="34"/>
      <c r="K1074" s="30" t="s">
        <v>59</v>
      </c>
      <c r="L1074" s="38">
        <v>4</v>
      </c>
    </row>
    <row r="1075" spans="1:12" x14ac:dyDescent="0.25">
      <c r="A1075" s="34"/>
      <c r="C1075" s="35"/>
      <c r="D1075" s="34"/>
      <c r="F1075" s="35"/>
      <c r="G1075" s="34"/>
      <c r="I1075" s="35"/>
      <c r="J1075" s="34"/>
      <c r="L1075" s="35"/>
    </row>
    <row r="1076" spans="1:12" x14ac:dyDescent="0.25">
      <c r="A1076" s="50" t="s">
        <v>67</v>
      </c>
      <c r="B1076" s="255">
        <f>Séries!B184</f>
        <v>0</v>
      </c>
      <c r="C1076" s="256"/>
      <c r="D1076" s="50" t="s">
        <v>67</v>
      </c>
      <c r="E1076" s="255">
        <f>Séries!B185</f>
        <v>28</v>
      </c>
      <c r="F1076" s="256"/>
      <c r="G1076" s="50" t="s">
        <v>67</v>
      </c>
      <c r="H1076" s="255">
        <f>Séries!B186</f>
        <v>68</v>
      </c>
      <c r="I1076" s="256"/>
      <c r="J1076" s="50" t="s">
        <v>67</v>
      </c>
      <c r="K1076" s="255">
        <f>Séries!B187</f>
        <v>56</v>
      </c>
      <c r="L1076" s="256"/>
    </row>
    <row r="1077" spans="1:12" x14ac:dyDescent="0.25">
      <c r="A1077" s="39" t="s">
        <v>65</v>
      </c>
      <c r="B1077" s="257" t="e">
        <f>VLOOKUP(B1076,_TAB1,2,FALSE)</f>
        <v>#N/A</v>
      </c>
      <c r="C1077" s="258"/>
      <c r="D1077" s="39" t="s">
        <v>65</v>
      </c>
      <c r="E1077" s="257">
        <f>VLOOKUP(E1076,_TAB1,2,FALSE)</f>
        <v>0</v>
      </c>
      <c r="F1077" s="258"/>
      <c r="G1077" s="39" t="s">
        <v>65</v>
      </c>
      <c r="H1077" s="257">
        <f>VLOOKUP(H1076,_TAB1,2,FALSE)</f>
        <v>0</v>
      </c>
      <c r="I1077" s="258"/>
      <c r="J1077" s="39" t="s">
        <v>65</v>
      </c>
      <c r="K1077" s="257">
        <f>VLOOKUP(K1076,_TAB1,2,FALSE)</f>
        <v>0</v>
      </c>
      <c r="L1077" s="258"/>
    </row>
    <row r="1078" spans="1:12" x14ac:dyDescent="0.25">
      <c r="A1078" s="39" t="s">
        <v>66</v>
      </c>
      <c r="B1078" s="257" t="e">
        <f>VLOOKUP(B1076,_TAB1,3,FALSE)</f>
        <v>#N/A</v>
      </c>
      <c r="C1078" s="258"/>
      <c r="D1078" s="39" t="s">
        <v>66</v>
      </c>
      <c r="E1078" s="257">
        <f>VLOOKUP(E1076,_TAB1,3,FALSE)</f>
        <v>0</v>
      </c>
      <c r="F1078" s="258"/>
      <c r="G1078" s="39" t="s">
        <v>66</v>
      </c>
      <c r="H1078" s="257">
        <f>VLOOKUP(H1076,_TAB1,3,FALSE)</f>
        <v>0</v>
      </c>
      <c r="I1078" s="258"/>
      <c r="J1078" s="39" t="s">
        <v>66</v>
      </c>
      <c r="K1078" s="257">
        <f>VLOOKUP(K1076,_TAB1,3,FALSE)</f>
        <v>0</v>
      </c>
      <c r="L1078" s="258"/>
    </row>
    <row r="1079" spans="1:12" x14ac:dyDescent="0.25">
      <c r="A1079" s="39" t="s">
        <v>64</v>
      </c>
      <c r="B1079" s="247" t="e">
        <f>VLOOKUP(B1076,_TAB1,5,FALSE)</f>
        <v>#N/A</v>
      </c>
      <c r="C1079" s="248"/>
      <c r="D1079" s="39" t="s">
        <v>64</v>
      </c>
      <c r="E1079" s="247">
        <f>VLOOKUP(E1076,_TAB1,5,FALSE)</f>
        <v>0</v>
      </c>
      <c r="F1079" s="248"/>
      <c r="G1079" s="39" t="s">
        <v>64</v>
      </c>
      <c r="H1079" s="247">
        <f>VLOOKUP(H1076,_TAB1,5,FALSE)</f>
        <v>0</v>
      </c>
      <c r="I1079" s="248"/>
      <c r="J1079" s="39" t="s">
        <v>64</v>
      </c>
      <c r="K1079" s="247">
        <f>VLOOKUP(K1076,_TAB1,5,FALSE)</f>
        <v>0</v>
      </c>
      <c r="L1079" s="248"/>
    </row>
    <row r="1080" spans="1:12" x14ac:dyDescent="0.25">
      <c r="A1080" s="39" t="s">
        <v>68</v>
      </c>
      <c r="B1080" s="257" t="e">
        <f>VLOOKUP(B1076,_TAB1,10,FALSE)</f>
        <v>#N/A</v>
      </c>
      <c r="C1080" s="258"/>
      <c r="D1080" s="39" t="s">
        <v>68</v>
      </c>
      <c r="E1080" s="257" t="e">
        <f>VLOOKUP(E1076,_TAB1,10,FALSE)</f>
        <v>#REF!</v>
      </c>
      <c r="F1080" s="258"/>
      <c r="G1080" s="39" t="s">
        <v>68</v>
      </c>
      <c r="H1080" s="257" t="e">
        <f>VLOOKUP(H1076,_TAB1,10,FALSE)</f>
        <v>#REF!</v>
      </c>
      <c r="I1080" s="258"/>
      <c r="J1080" s="39" t="s">
        <v>68</v>
      </c>
      <c r="K1080" s="257" t="e">
        <f>VLOOKUP(K1076,_TAB1,10,FALSE)</f>
        <v>#REF!</v>
      </c>
      <c r="L1080" s="258"/>
    </row>
    <row r="1081" spans="1:12" x14ac:dyDescent="0.25">
      <c r="A1081" s="39" t="s">
        <v>57</v>
      </c>
      <c r="B1081" s="257" t="e">
        <f>VLOOKUP(B1076,_TAB1,13,FALSE)</f>
        <v>#N/A</v>
      </c>
      <c r="C1081" s="258"/>
      <c r="D1081" s="39" t="s">
        <v>57</v>
      </c>
      <c r="E1081" s="257" t="e">
        <f>VLOOKUP(E1076,_TAB1,13,FALSE)</f>
        <v>#REF!</v>
      </c>
      <c r="F1081" s="258"/>
      <c r="G1081" s="39" t="s">
        <v>57</v>
      </c>
      <c r="H1081" s="257" t="e">
        <f>VLOOKUP(H1076,_TAB1,13,FALSE)</f>
        <v>#REF!</v>
      </c>
      <c r="I1081" s="258"/>
      <c r="J1081" s="39" t="s">
        <v>57</v>
      </c>
      <c r="K1081" s="257" t="e">
        <f>VLOOKUP(K1076,_TAB1,13,FALSE)</f>
        <v>#REF!</v>
      </c>
      <c r="L1081" s="258"/>
    </row>
    <row r="1082" spans="1:12" x14ac:dyDescent="0.25">
      <c r="A1082" s="34"/>
      <c r="C1082" s="35"/>
      <c r="D1082" s="34"/>
      <c r="F1082" s="35"/>
      <c r="G1082" s="34"/>
      <c r="I1082" s="35"/>
      <c r="J1082" s="34"/>
      <c r="L1082" s="35"/>
    </row>
    <row r="1083" spans="1:12" x14ac:dyDescent="0.25">
      <c r="A1083" s="40" t="s">
        <v>60</v>
      </c>
      <c r="C1083" s="35"/>
      <c r="D1083" s="40" t="s">
        <v>60</v>
      </c>
      <c r="F1083" s="35"/>
      <c r="G1083" s="40" t="s">
        <v>60</v>
      </c>
      <c r="I1083" s="35"/>
      <c r="J1083" s="40" t="s">
        <v>60</v>
      </c>
      <c r="L1083" s="35"/>
    </row>
    <row r="1084" spans="1:12" x14ac:dyDescent="0.25">
      <c r="A1084" s="41" t="s">
        <v>61</v>
      </c>
      <c r="B1084" s="29" t="s">
        <v>62</v>
      </c>
      <c r="C1084" s="42" t="s">
        <v>63</v>
      </c>
      <c r="D1084" s="41" t="s">
        <v>61</v>
      </c>
      <c r="E1084" s="29" t="s">
        <v>62</v>
      </c>
      <c r="F1084" s="42" t="s">
        <v>63</v>
      </c>
      <c r="G1084" s="41" t="s">
        <v>61</v>
      </c>
      <c r="H1084" s="29" t="s">
        <v>62</v>
      </c>
      <c r="I1084" s="42" t="s">
        <v>63</v>
      </c>
      <c r="J1084" s="41" t="s">
        <v>61</v>
      </c>
      <c r="K1084" s="29" t="s">
        <v>62</v>
      </c>
      <c r="L1084" s="42" t="s">
        <v>63</v>
      </c>
    </row>
    <row r="1085" spans="1:12" x14ac:dyDescent="0.25">
      <c r="A1085" s="43"/>
      <c r="B1085" s="7"/>
      <c r="C1085" s="44"/>
      <c r="D1085" s="43"/>
      <c r="E1085" s="7"/>
      <c r="F1085" s="44"/>
      <c r="G1085" s="43"/>
      <c r="H1085" s="7"/>
      <c r="I1085" s="44"/>
      <c r="J1085" s="43"/>
      <c r="K1085" s="7"/>
      <c r="L1085" s="44"/>
    </row>
    <row r="1086" spans="1:12" x14ac:dyDescent="0.25">
      <c r="A1086" s="45"/>
      <c r="B1086" s="27"/>
      <c r="C1086" s="46"/>
      <c r="D1086" s="45"/>
      <c r="E1086" s="27"/>
      <c r="F1086" s="46"/>
      <c r="G1086" s="45"/>
      <c r="H1086" s="27"/>
      <c r="I1086" s="46"/>
      <c r="J1086" s="45"/>
      <c r="K1086" s="27"/>
      <c r="L1086" s="46"/>
    </row>
    <row r="1087" spans="1:12" ht="13.8" thickBot="1" x14ac:dyDescent="0.3">
      <c r="A1087" s="47"/>
      <c r="B1087" s="48"/>
      <c r="C1087" s="49"/>
      <c r="D1087" s="47"/>
      <c r="E1087" s="48"/>
      <c r="F1087" s="49"/>
      <c r="G1087" s="47"/>
      <c r="H1087" s="48"/>
      <c r="I1087" s="49"/>
      <c r="J1087" s="47"/>
      <c r="K1087" s="48"/>
      <c r="L1087" s="49"/>
    </row>
    <row r="1088" spans="1:12" x14ac:dyDescent="0.25">
      <c r="A1088" s="31"/>
      <c r="B1088" s="32"/>
      <c r="C1088" s="33"/>
      <c r="D1088" s="31"/>
      <c r="E1088" s="32"/>
      <c r="F1088" s="33"/>
      <c r="G1088" s="31"/>
      <c r="H1088" s="32"/>
      <c r="I1088" s="33"/>
      <c r="J1088" s="31"/>
      <c r="K1088" s="32"/>
      <c r="L1088" s="33"/>
    </row>
    <row r="1089" spans="1:12" x14ac:dyDescent="0.25">
      <c r="A1089" s="34"/>
      <c r="B1089" s="249" t="str">
        <f>$B$1</f>
        <v xml:space="preserve">       Départemental Natation    49                               Sport Adapté Maine et loire                         Beaupréau, le 4 décembre 2022</v>
      </c>
      <c r="C1089" s="250"/>
      <c r="D1089" s="34"/>
      <c r="E1089" s="249" t="str">
        <f>$B$1</f>
        <v xml:space="preserve">       Départemental Natation    49                               Sport Adapté Maine et loire                         Beaupréau, le 4 décembre 2022</v>
      </c>
      <c r="F1089" s="250"/>
      <c r="G1089" s="34"/>
      <c r="H1089" s="249" t="str">
        <f>$B$1</f>
        <v xml:space="preserve">       Départemental Natation    49                               Sport Adapté Maine et loire                         Beaupréau, le 4 décembre 2022</v>
      </c>
      <c r="I1089" s="250"/>
      <c r="J1089" s="34"/>
      <c r="K1089" s="249" t="str">
        <f>$B$1</f>
        <v xml:space="preserve">       Départemental Natation    49                               Sport Adapté Maine et loire                         Beaupréau, le 4 décembre 2022</v>
      </c>
      <c r="L1089" s="250"/>
    </row>
    <row r="1090" spans="1:12" x14ac:dyDescent="0.25">
      <c r="A1090" s="34"/>
      <c r="B1090" s="251"/>
      <c r="C1090" s="252"/>
      <c r="D1090" s="34"/>
      <c r="E1090" s="251"/>
      <c r="F1090" s="252"/>
      <c r="G1090" s="34"/>
      <c r="H1090" s="251"/>
      <c r="I1090" s="252"/>
      <c r="J1090" s="34"/>
      <c r="K1090" s="251"/>
      <c r="L1090" s="252"/>
    </row>
    <row r="1091" spans="1:12" x14ac:dyDescent="0.25">
      <c r="A1091" s="34"/>
      <c r="B1091" s="253"/>
      <c r="C1091" s="254"/>
      <c r="D1091" s="34"/>
      <c r="E1091" s="253"/>
      <c r="F1091" s="254"/>
      <c r="G1091" s="34"/>
      <c r="H1091" s="253"/>
      <c r="I1091" s="254"/>
      <c r="J1091" s="34"/>
      <c r="K1091" s="253"/>
      <c r="L1091" s="254"/>
    </row>
    <row r="1092" spans="1:12" x14ac:dyDescent="0.25">
      <c r="A1092" s="34"/>
      <c r="C1092" s="35"/>
      <c r="D1092" s="34"/>
      <c r="F1092" s="35"/>
      <c r="G1092" s="34"/>
      <c r="I1092" s="35"/>
      <c r="J1092" s="34"/>
      <c r="L1092" s="35"/>
    </row>
    <row r="1093" spans="1:12" x14ac:dyDescent="0.25">
      <c r="A1093" s="36" t="s">
        <v>58</v>
      </c>
      <c r="B1093" s="37">
        <v>27</v>
      </c>
      <c r="C1093" s="35"/>
      <c r="D1093" s="36" t="s">
        <v>58</v>
      </c>
      <c r="E1093" s="37">
        <v>27</v>
      </c>
      <c r="F1093" s="35"/>
      <c r="G1093" s="36" t="s">
        <v>58</v>
      </c>
      <c r="H1093" s="37">
        <v>27</v>
      </c>
      <c r="I1093" s="35"/>
      <c r="J1093" s="36" t="s">
        <v>58</v>
      </c>
      <c r="K1093" s="37">
        <v>27</v>
      </c>
      <c r="L1093" s="35"/>
    </row>
    <row r="1094" spans="1:12" x14ac:dyDescent="0.25">
      <c r="A1094" s="34"/>
      <c r="B1094" s="30" t="s">
        <v>59</v>
      </c>
      <c r="C1094" s="38">
        <v>5</v>
      </c>
      <c r="D1094" s="34"/>
      <c r="E1094" s="30" t="s">
        <v>59</v>
      </c>
      <c r="F1094" s="38">
        <v>6</v>
      </c>
      <c r="G1094" s="34"/>
      <c r="H1094" s="30" t="s">
        <v>59</v>
      </c>
      <c r="I1094" s="38">
        <v>7</v>
      </c>
      <c r="J1094" s="34"/>
      <c r="K1094" s="30" t="s">
        <v>59</v>
      </c>
      <c r="L1094" s="38">
        <v>8</v>
      </c>
    </row>
    <row r="1095" spans="1:12" x14ac:dyDescent="0.25">
      <c r="A1095" s="34"/>
      <c r="C1095" s="35"/>
      <c r="D1095" s="34"/>
      <c r="F1095" s="35"/>
      <c r="G1095" s="34"/>
      <c r="I1095" s="35"/>
      <c r="J1095" s="34"/>
      <c r="L1095" s="35"/>
    </row>
    <row r="1096" spans="1:12" x14ac:dyDescent="0.25">
      <c r="A1096" s="50" t="s">
        <v>67</v>
      </c>
      <c r="B1096" s="255">
        <f>Séries!B188</f>
        <v>0</v>
      </c>
      <c r="C1096" s="256"/>
      <c r="D1096" s="50" t="s">
        <v>67</v>
      </c>
      <c r="E1096" s="255">
        <f>Séries!B189</f>
        <v>0</v>
      </c>
      <c r="F1096" s="256"/>
      <c r="G1096" s="50" t="s">
        <v>67</v>
      </c>
      <c r="H1096" s="255"/>
      <c r="I1096" s="256"/>
      <c r="J1096" s="50" t="s">
        <v>67</v>
      </c>
      <c r="K1096" s="255"/>
      <c r="L1096" s="256"/>
    </row>
    <row r="1097" spans="1:12" x14ac:dyDescent="0.25">
      <c r="A1097" s="39" t="s">
        <v>65</v>
      </c>
      <c r="B1097" s="257" t="e">
        <f>VLOOKUP(B1096,_TAB1,2,FALSE)</f>
        <v>#N/A</v>
      </c>
      <c r="C1097" s="258"/>
      <c r="D1097" s="39" t="s">
        <v>65</v>
      </c>
      <c r="E1097" s="257" t="e">
        <f>VLOOKUP(E1096,_TAB1,2,FALSE)</f>
        <v>#N/A</v>
      </c>
      <c r="F1097" s="258"/>
      <c r="G1097" s="39" t="s">
        <v>65</v>
      </c>
      <c r="H1097" s="257" t="e">
        <f>VLOOKUP(H1096,_TAB1,2,FALSE)</f>
        <v>#N/A</v>
      </c>
      <c r="I1097" s="258"/>
      <c r="J1097" s="39" t="s">
        <v>65</v>
      </c>
      <c r="K1097" s="257" t="e">
        <f>VLOOKUP(K1096,_TAB1,2,FALSE)</f>
        <v>#N/A</v>
      </c>
      <c r="L1097" s="258"/>
    </row>
    <row r="1098" spans="1:12" x14ac:dyDescent="0.25">
      <c r="A1098" s="39" t="s">
        <v>66</v>
      </c>
      <c r="B1098" s="257" t="e">
        <f>VLOOKUP(B1096,_TAB1,3,FALSE)</f>
        <v>#N/A</v>
      </c>
      <c r="C1098" s="258"/>
      <c r="D1098" s="39" t="s">
        <v>66</v>
      </c>
      <c r="E1098" s="257" t="e">
        <f>VLOOKUP(E1096,_TAB1,3,FALSE)</f>
        <v>#N/A</v>
      </c>
      <c r="F1098" s="258"/>
      <c r="G1098" s="39" t="s">
        <v>66</v>
      </c>
      <c r="H1098" s="257" t="e">
        <f>VLOOKUP(H1096,_TAB1,3,FALSE)</f>
        <v>#N/A</v>
      </c>
      <c r="I1098" s="258"/>
      <c r="J1098" s="39" t="s">
        <v>66</v>
      </c>
      <c r="K1098" s="257" t="e">
        <f>VLOOKUP(K1096,_TAB1,3,FALSE)</f>
        <v>#N/A</v>
      </c>
      <c r="L1098" s="258"/>
    </row>
    <row r="1099" spans="1:12" x14ac:dyDescent="0.25">
      <c r="A1099" s="39" t="s">
        <v>64</v>
      </c>
      <c r="B1099" s="247" t="e">
        <f>VLOOKUP(B1096,_TAB1,5,FALSE)</f>
        <v>#N/A</v>
      </c>
      <c r="C1099" s="248"/>
      <c r="D1099" s="39" t="s">
        <v>64</v>
      </c>
      <c r="E1099" s="247" t="e">
        <f>VLOOKUP(E1096,_TAB1,5,FALSE)</f>
        <v>#N/A</v>
      </c>
      <c r="F1099" s="248"/>
      <c r="G1099" s="39" t="s">
        <v>64</v>
      </c>
      <c r="H1099" s="247" t="e">
        <f>VLOOKUP(H1096,_TAB1,5,FALSE)</f>
        <v>#N/A</v>
      </c>
      <c r="I1099" s="248"/>
      <c r="J1099" s="39" t="s">
        <v>64</v>
      </c>
      <c r="K1099" s="247" t="e">
        <f>VLOOKUP(K1096,_TAB1,5,FALSE)</f>
        <v>#N/A</v>
      </c>
      <c r="L1099" s="248"/>
    </row>
    <row r="1100" spans="1:12" x14ac:dyDescent="0.25">
      <c r="A1100" s="39" t="s">
        <v>68</v>
      </c>
      <c r="B1100" s="257" t="e">
        <f>VLOOKUP(B1096,_TAB1,10,FALSE)</f>
        <v>#N/A</v>
      </c>
      <c r="C1100" s="258"/>
      <c r="D1100" s="39" t="s">
        <v>68</v>
      </c>
      <c r="E1100" s="257" t="e">
        <f>VLOOKUP(E1096,_TAB1,10,FALSE)</f>
        <v>#N/A</v>
      </c>
      <c r="F1100" s="258"/>
      <c r="G1100" s="39" t="s">
        <v>68</v>
      </c>
      <c r="H1100" s="257" t="e">
        <f>VLOOKUP(H1096,_TAB1,10,FALSE)</f>
        <v>#N/A</v>
      </c>
      <c r="I1100" s="258"/>
      <c r="J1100" s="39" t="s">
        <v>68</v>
      </c>
      <c r="K1100" s="257" t="e">
        <f>VLOOKUP(K1096,_TAB1,10,FALSE)</f>
        <v>#N/A</v>
      </c>
      <c r="L1100" s="258"/>
    </row>
    <row r="1101" spans="1:12" x14ac:dyDescent="0.25">
      <c r="A1101" s="39" t="s">
        <v>57</v>
      </c>
      <c r="B1101" s="257" t="e">
        <f>VLOOKUP(B1096,_TAB1,13,FALSE)</f>
        <v>#N/A</v>
      </c>
      <c r="C1101" s="258"/>
      <c r="D1101" s="39" t="s">
        <v>57</v>
      </c>
      <c r="E1101" s="257" t="e">
        <f>VLOOKUP(E1096,_TAB1,13,FALSE)</f>
        <v>#N/A</v>
      </c>
      <c r="F1101" s="258"/>
      <c r="G1101" s="39" t="s">
        <v>57</v>
      </c>
      <c r="H1101" s="257" t="e">
        <f>VLOOKUP(H1096,_TAB1,13,FALSE)</f>
        <v>#N/A</v>
      </c>
      <c r="I1101" s="258"/>
      <c r="J1101" s="39" t="s">
        <v>57</v>
      </c>
      <c r="K1101" s="257" t="e">
        <f>VLOOKUP(K1096,_TAB1,13,FALSE)</f>
        <v>#N/A</v>
      </c>
      <c r="L1101" s="258"/>
    </row>
    <row r="1102" spans="1:12" x14ac:dyDescent="0.25">
      <c r="A1102" s="34"/>
      <c r="C1102" s="35"/>
      <c r="D1102" s="34"/>
      <c r="F1102" s="35"/>
      <c r="G1102" s="34"/>
      <c r="I1102" s="35"/>
      <c r="J1102" s="34"/>
      <c r="L1102" s="35"/>
    </row>
    <row r="1103" spans="1:12" x14ac:dyDescent="0.25">
      <c r="A1103" s="40" t="s">
        <v>60</v>
      </c>
      <c r="C1103" s="35"/>
      <c r="D1103" s="40" t="s">
        <v>60</v>
      </c>
      <c r="F1103" s="35"/>
      <c r="G1103" s="40" t="s">
        <v>60</v>
      </c>
      <c r="I1103" s="35"/>
      <c r="J1103" s="40" t="s">
        <v>60</v>
      </c>
      <c r="L1103" s="35"/>
    </row>
    <row r="1104" spans="1:12" x14ac:dyDescent="0.25">
      <c r="A1104" s="41" t="s">
        <v>61</v>
      </c>
      <c r="B1104" s="29" t="s">
        <v>62</v>
      </c>
      <c r="C1104" s="42" t="s">
        <v>63</v>
      </c>
      <c r="D1104" s="41" t="s">
        <v>61</v>
      </c>
      <c r="E1104" s="29" t="s">
        <v>62</v>
      </c>
      <c r="F1104" s="42" t="s">
        <v>63</v>
      </c>
      <c r="G1104" s="41" t="s">
        <v>61</v>
      </c>
      <c r="H1104" s="29" t="s">
        <v>62</v>
      </c>
      <c r="I1104" s="42" t="s">
        <v>63</v>
      </c>
      <c r="J1104" s="41" t="s">
        <v>61</v>
      </c>
      <c r="K1104" s="29" t="s">
        <v>62</v>
      </c>
      <c r="L1104" s="42" t="s">
        <v>63</v>
      </c>
    </row>
    <row r="1105" spans="1:12" x14ac:dyDescent="0.25">
      <c r="A1105" s="43"/>
      <c r="B1105" s="7"/>
      <c r="C1105" s="44"/>
      <c r="D1105" s="43"/>
      <c r="E1105" s="7"/>
      <c r="F1105" s="44"/>
      <c r="G1105" s="43"/>
      <c r="H1105" s="7"/>
      <c r="I1105" s="44"/>
      <c r="J1105" s="43"/>
      <c r="K1105" s="7"/>
      <c r="L1105" s="44"/>
    </row>
    <row r="1106" spans="1:12" x14ac:dyDescent="0.25">
      <c r="A1106" s="45"/>
      <c r="B1106" s="27"/>
      <c r="C1106" s="46"/>
      <c r="D1106" s="45"/>
      <c r="E1106" s="27"/>
      <c r="F1106" s="46"/>
      <c r="G1106" s="45"/>
      <c r="H1106" s="27"/>
      <c r="I1106" s="46"/>
      <c r="J1106" s="45"/>
      <c r="K1106" s="27"/>
      <c r="L1106" s="46"/>
    </row>
    <row r="1107" spans="1:12" ht="13.8" thickBot="1" x14ac:dyDescent="0.3">
      <c r="A1107" s="47"/>
      <c r="B1107" s="48"/>
      <c r="C1107" s="49"/>
      <c r="D1107" s="47"/>
      <c r="E1107" s="48"/>
      <c r="F1107" s="49"/>
      <c r="G1107" s="47"/>
      <c r="H1107" s="48"/>
      <c r="I1107" s="49"/>
      <c r="J1107" s="47"/>
      <c r="K1107" s="48"/>
      <c r="L1107" s="49"/>
    </row>
    <row r="1108" spans="1:12" ht="13.8" thickBot="1" x14ac:dyDescent="0.3"/>
    <row r="1109" spans="1:12" x14ac:dyDescent="0.25">
      <c r="A1109" s="31"/>
      <c r="B1109" s="32"/>
      <c r="C1109" s="33"/>
      <c r="D1109" s="31"/>
      <c r="E1109" s="32"/>
      <c r="F1109" s="33"/>
      <c r="G1109" s="31"/>
      <c r="H1109" s="32"/>
      <c r="I1109" s="33"/>
      <c r="J1109" s="31"/>
      <c r="K1109" s="32"/>
      <c r="L1109" s="33"/>
    </row>
    <row r="1110" spans="1:12" x14ac:dyDescent="0.25">
      <c r="A1110" s="34"/>
      <c r="B1110" s="249" t="str">
        <f>$B$1</f>
        <v xml:space="preserve">       Départemental Natation    49                               Sport Adapté Maine et loire                         Beaupréau, le 4 décembre 2022</v>
      </c>
      <c r="C1110" s="250"/>
      <c r="D1110" s="34"/>
      <c r="E1110" s="249" t="str">
        <f>$B$1</f>
        <v xml:space="preserve">       Départemental Natation    49                               Sport Adapté Maine et loire                         Beaupréau, le 4 décembre 2022</v>
      </c>
      <c r="F1110" s="250"/>
      <c r="G1110" s="34"/>
      <c r="H1110" s="249" t="str">
        <f>$B$1</f>
        <v xml:space="preserve">       Départemental Natation    49                               Sport Adapté Maine et loire                         Beaupréau, le 4 décembre 2022</v>
      </c>
      <c r="I1110" s="250"/>
      <c r="J1110" s="34"/>
      <c r="K1110" s="249" t="str">
        <f>$B$1</f>
        <v xml:space="preserve">       Départemental Natation    49                               Sport Adapté Maine et loire                         Beaupréau, le 4 décembre 2022</v>
      </c>
      <c r="L1110" s="250"/>
    </row>
    <row r="1111" spans="1:12" x14ac:dyDescent="0.25">
      <c r="A1111" s="34"/>
      <c r="B1111" s="251"/>
      <c r="C1111" s="252"/>
      <c r="D1111" s="34"/>
      <c r="E1111" s="251"/>
      <c r="F1111" s="252"/>
      <c r="G1111" s="34"/>
      <c r="H1111" s="251"/>
      <c r="I1111" s="252"/>
      <c r="J1111" s="34"/>
      <c r="K1111" s="251"/>
      <c r="L1111" s="252"/>
    </row>
    <row r="1112" spans="1:12" x14ac:dyDescent="0.25">
      <c r="A1112" s="34"/>
      <c r="B1112" s="253"/>
      <c r="C1112" s="254"/>
      <c r="D1112" s="34"/>
      <c r="E1112" s="253"/>
      <c r="F1112" s="254"/>
      <c r="G1112" s="34"/>
      <c r="H1112" s="253"/>
      <c r="I1112" s="254"/>
      <c r="J1112" s="34"/>
      <c r="K1112" s="253"/>
      <c r="L1112" s="254"/>
    </row>
    <row r="1113" spans="1:12" x14ac:dyDescent="0.25">
      <c r="A1113" s="34"/>
      <c r="C1113" s="35"/>
      <c r="D1113" s="34"/>
      <c r="F1113" s="35"/>
      <c r="G1113" s="34"/>
      <c r="I1113" s="35"/>
      <c r="J1113" s="34"/>
      <c r="L1113" s="35"/>
    </row>
    <row r="1114" spans="1:12" x14ac:dyDescent="0.25">
      <c r="A1114" s="36" t="s">
        <v>58</v>
      </c>
      <c r="B1114" s="37">
        <v>28</v>
      </c>
      <c r="C1114" s="35"/>
      <c r="D1114" s="36" t="s">
        <v>58</v>
      </c>
      <c r="E1114" s="37">
        <v>28</v>
      </c>
      <c r="F1114" s="35"/>
      <c r="G1114" s="36" t="s">
        <v>58</v>
      </c>
      <c r="H1114" s="37">
        <v>28</v>
      </c>
      <c r="I1114" s="35"/>
      <c r="J1114" s="36" t="s">
        <v>58</v>
      </c>
      <c r="K1114" s="37">
        <v>28</v>
      </c>
      <c r="L1114" s="35"/>
    </row>
    <row r="1115" spans="1:12" x14ac:dyDescent="0.25">
      <c r="A1115" s="34"/>
      <c r="B1115" s="30" t="s">
        <v>59</v>
      </c>
      <c r="C1115" s="38">
        <v>1</v>
      </c>
      <c r="D1115" s="34"/>
      <c r="E1115" s="30" t="s">
        <v>59</v>
      </c>
      <c r="F1115" s="38">
        <v>2</v>
      </c>
      <c r="G1115" s="34"/>
      <c r="H1115" s="30" t="s">
        <v>59</v>
      </c>
      <c r="I1115" s="38">
        <v>3</v>
      </c>
      <c r="J1115" s="34"/>
      <c r="K1115" s="30" t="s">
        <v>59</v>
      </c>
      <c r="L1115" s="38">
        <v>4</v>
      </c>
    </row>
    <row r="1116" spans="1:12" x14ac:dyDescent="0.25">
      <c r="A1116" s="34"/>
      <c r="C1116" s="35"/>
      <c r="D1116" s="34"/>
      <c r="F1116" s="35"/>
      <c r="G1116" s="34"/>
      <c r="I1116" s="35"/>
      <c r="J1116" s="34"/>
      <c r="L1116" s="35"/>
    </row>
    <row r="1117" spans="1:12" x14ac:dyDescent="0.25">
      <c r="A1117" s="50" t="s">
        <v>67</v>
      </c>
      <c r="B1117" s="255">
        <f>Séries!B191</f>
        <v>44</v>
      </c>
      <c r="C1117" s="256"/>
      <c r="D1117" s="50" t="s">
        <v>67</v>
      </c>
      <c r="E1117" s="255">
        <f>Séries!B192</f>
        <v>34</v>
      </c>
      <c r="F1117" s="256"/>
      <c r="G1117" s="50" t="s">
        <v>67</v>
      </c>
      <c r="H1117" s="255">
        <f>Séries!B193</f>
        <v>0</v>
      </c>
      <c r="I1117" s="256"/>
      <c r="J1117" s="50" t="s">
        <v>67</v>
      </c>
      <c r="K1117" s="255">
        <f>Séries!B194</f>
        <v>61</v>
      </c>
      <c r="L1117" s="256"/>
    </row>
    <row r="1118" spans="1:12" x14ac:dyDescent="0.25">
      <c r="A1118" s="39" t="s">
        <v>65</v>
      </c>
      <c r="B1118" s="257">
        <f>VLOOKUP(B1117,_TAB1,2,FALSE)</f>
        <v>0</v>
      </c>
      <c r="C1118" s="258"/>
      <c r="D1118" s="39" t="s">
        <v>65</v>
      </c>
      <c r="E1118" s="257">
        <f>VLOOKUP(E1117,_TAB1,2,FALSE)</f>
        <v>0</v>
      </c>
      <c r="F1118" s="258"/>
      <c r="G1118" s="39" t="s">
        <v>65</v>
      </c>
      <c r="H1118" s="257" t="e">
        <f>VLOOKUP(H1117,_TAB1,2,FALSE)</f>
        <v>#N/A</v>
      </c>
      <c r="I1118" s="258"/>
      <c r="J1118" s="39" t="s">
        <v>65</v>
      </c>
      <c r="K1118" s="257">
        <f>VLOOKUP(K1117,_TAB1,2,FALSE)</f>
        <v>0</v>
      </c>
      <c r="L1118" s="258"/>
    </row>
    <row r="1119" spans="1:12" x14ac:dyDescent="0.25">
      <c r="A1119" s="39" t="s">
        <v>66</v>
      </c>
      <c r="B1119" s="257">
        <f>VLOOKUP(B1117,_TAB1,3,FALSE)</f>
        <v>0</v>
      </c>
      <c r="C1119" s="258"/>
      <c r="D1119" s="39" t="s">
        <v>66</v>
      </c>
      <c r="E1119" s="257">
        <f>VLOOKUP(E1117,_TAB1,3,FALSE)</f>
        <v>0</v>
      </c>
      <c r="F1119" s="258"/>
      <c r="G1119" s="39" t="s">
        <v>66</v>
      </c>
      <c r="H1119" s="257" t="e">
        <f>VLOOKUP(H1117,_TAB1,3,FALSE)</f>
        <v>#N/A</v>
      </c>
      <c r="I1119" s="258"/>
      <c r="J1119" s="39" t="s">
        <v>66</v>
      </c>
      <c r="K1119" s="257">
        <f>VLOOKUP(K1117,_TAB1,3,FALSE)</f>
        <v>0</v>
      </c>
      <c r="L1119" s="258"/>
    </row>
    <row r="1120" spans="1:12" x14ac:dyDescent="0.25">
      <c r="A1120" s="39" t="s">
        <v>64</v>
      </c>
      <c r="B1120" s="247">
        <f>VLOOKUP(B1117,_TAB1,5,FALSE)</f>
        <v>0</v>
      </c>
      <c r="C1120" s="248"/>
      <c r="D1120" s="39" t="s">
        <v>64</v>
      </c>
      <c r="E1120" s="247">
        <f>VLOOKUP(E1117,_TAB1,5,FALSE)</f>
        <v>0</v>
      </c>
      <c r="F1120" s="248"/>
      <c r="G1120" s="39" t="s">
        <v>64</v>
      </c>
      <c r="H1120" s="247" t="e">
        <f>VLOOKUP(H1117,_TAB1,5,FALSE)</f>
        <v>#N/A</v>
      </c>
      <c r="I1120" s="248"/>
      <c r="J1120" s="39" t="s">
        <v>64</v>
      </c>
      <c r="K1120" s="247">
        <f>VLOOKUP(K1117,_TAB1,5,FALSE)</f>
        <v>0</v>
      </c>
      <c r="L1120" s="248"/>
    </row>
    <row r="1121" spans="1:12" x14ac:dyDescent="0.25">
      <c r="A1121" s="39" t="s">
        <v>68</v>
      </c>
      <c r="B1121" s="257" t="e">
        <f>VLOOKUP(B1117,_TAB1,10,FALSE)</f>
        <v>#REF!</v>
      </c>
      <c r="C1121" s="258"/>
      <c r="D1121" s="39" t="s">
        <v>68</v>
      </c>
      <c r="E1121" s="257" t="e">
        <f>VLOOKUP(E1117,_TAB1,10,FALSE)</f>
        <v>#REF!</v>
      </c>
      <c r="F1121" s="258"/>
      <c r="G1121" s="39" t="s">
        <v>68</v>
      </c>
      <c r="H1121" s="257" t="e">
        <f>VLOOKUP(H1117,_TAB1,10,FALSE)</f>
        <v>#N/A</v>
      </c>
      <c r="I1121" s="258"/>
      <c r="J1121" s="39" t="s">
        <v>68</v>
      </c>
      <c r="K1121" s="257" t="e">
        <f>VLOOKUP(K1117,_TAB1,10,FALSE)</f>
        <v>#REF!</v>
      </c>
      <c r="L1121" s="258"/>
    </row>
    <row r="1122" spans="1:12" x14ac:dyDescent="0.25">
      <c r="A1122" s="39" t="s">
        <v>57</v>
      </c>
      <c r="B1122" s="257" t="e">
        <f>VLOOKUP(B1117,_TAB1,13,FALSE)</f>
        <v>#REF!</v>
      </c>
      <c r="C1122" s="258"/>
      <c r="D1122" s="39" t="s">
        <v>57</v>
      </c>
      <c r="E1122" s="257" t="e">
        <f>VLOOKUP(E1117,_TAB1,13,FALSE)</f>
        <v>#REF!</v>
      </c>
      <c r="F1122" s="258"/>
      <c r="G1122" s="39" t="s">
        <v>57</v>
      </c>
      <c r="H1122" s="257" t="e">
        <f>VLOOKUP(H1117,_TAB1,13,FALSE)</f>
        <v>#N/A</v>
      </c>
      <c r="I1122" s="258"/>
      <c r="J1122" s="39" t="s">
        <v>57</v>
      </c>
      <c r="K1122" s="257" t="e">
        <f>VLOOKUP(K1117,_TAB1,13,FALSE)</f>
        <v>#REF!</v>
      </c>
      <c r="L1122" s="258"/>
    </row>
    <row r="1123" spans="1:12" x14ac:dyDescent="0.25">
      <c r="A1123" s="34"/>
      <c r="C1123" s="35"/>
      <c r="D1123" s="34"/>
      <c r="F1123" s="35"/>
      <c r="G1123" s="34"/>
      <c r="I1123" s="35"/>
      <c r="J1123" s="34"/>
      <c r="L1123" s="35"/>
    </row>
    <row r="1124" spans="1:12" x14ac:dyDescent="0.25">
      <c r="A1124" s="40" t="s">
        <v>60</v>
      </c>
      <c r="C1124" s="35"/>
      <c r="D1124" s="40" t="s">
        <v>60</v>
      </c>
      <c r="F1124" s="35"/>
      <c r="G1124" s="40" t="s">
        <v>60</v>
      </c>
      <c r="I1124" s="35"/>
      <c r="J1124" s="40" t="s">
        <v>60</v>
      </c>
      <c r="L1124" s="35"/>
    </row>
    <row r="1125" spans="1:12" x14ac:dyDescent="0.25">
      <c r="A1125" s="41" t="s">
        <v>61</v>
      </c>
      <c r="B1125" s="29" t="s">
        <v>62</v>
      </c>
      <c r="C1125" s="42" t="s">
        <v>63</v>
      </c>
      <c r="D1125" s="41" t="s">
        <v>61</v>
      </c>
      <c r="E1125" s="29" t="s">
        <v>62</v>
      </c>
      <c r="F1125" s="42" t="s">
        <v>63</v>
      </c>
      <c r="G1125" s="41" t="s">
        <v>61</v>
      </c>
      <c r="H1125" s="29" t="s">
        <v>62</v>
      </c>
      <c r="I1125" s="42" t="s">
        <v>63</v>
      </c>
      <c r="J1125" s="41" t="s">
        <v>61</v>
      </c>
      <c r="K1125" s="29" t="s">
        <v>62</v>
      </c>
      <c r="L1125" s="42" t="s">
        <v>63</v>
      </c>
    </row>
    <row r="1126" spans="1:12" x14ac:dyDescent="0.25">
      <c r="A1126" s="43"/>
      <c r="B1126" s="7"/>
      <c r="C1126" s="44"/>
      <c r="D1126" s="43"/>
      <c r="E1126" s="7"/>
      <c r="F1126" s="44"/>
      <c r="G1126" s="43"/>
      <c r="H1126" s="7"/>
      <c r="I1126" s="44"/>
      <c r="J1126" s="43"/>
      <c r="K1126" s="7"/>
      <c r="L1126" s="44"/>
    </row>
    <row r="1127" spans="1:12" x14ac:dyDescent="0.25">
      <c r="A1127" s="45"/>
      <c r="B1127" s="27"/>
      <c r="C1127" s="46"/>
      <c r="D1127" s="45"/>
      <c r="E1127" s="27"/>
      <c r="F1127" s="46"/>
      <c r="G1127" s="45"/>
      <c r="H1127" s="27"/>
      <c r="I1127" s="46"/>
      <c r="J1127" s="45"/>
      <c r="K1127" s="27"/>
      <c r="L1127" s="46"/>
    </row>
    <row r="1128" spans="1:12" ht="13.8" thickBot="1" x14ac:dyDescent="0.3">
      <c r="A1128" s="47"/>
      <c r="B1128" s="48"/>
      <c r="C1128" s="49"/>
      <c r="D1128" s="47"/>
      <c r="E1128" s="48"/>
      <c r="F1128" s="49"/>
      <c r="G1128" s="47"/>
      <c r="H1128" s="48"/>
      <c r="I1128" s="49"/>
      <c r="J1128" s="47"/>
      <c r="K1128" s="48"/>
      <c r="L1128" s="49"/>
    </row>
    <row r="1129" spans="1:12" x14ac:dyDescent="0.25">
      <c r="A1129" s="31"/>
      <c r="B1129" s="32"/>
      <c r="C1129" s="33"/>
      <c r="D1129" s="31"/>
      <c r="E1129" s="32"/>
      <c r="F1129" s="33"/>
      <c r="G1129" s="31"/>
      <c r="H1129" s="32"/>
      <c r="I1129" s="33"/>
      <c r="J1129" s="31"/>
      <c r="K1129" s="32"/>
      <c r="L1129" s="33"/>
    </row>
    <row r="1130" spans="1:12" x14ac:dyDescent="0.25">
      <c r="A1130" s="34"/>
      <c r="B1130" s="249" t="str">
        <f>$B$1</f>
        <v xml:space="preserve">       Départemental Natation    49                               Sport Adapté Maine et loire                         Beaupréau, le 4 décembre 2022</v>
      </c>
      <c r="C1130" s="250"/>
      <c r="D1130" s="34"/>
      <c r="E1130" s="249" t="str">
        <f>$B$1</f>
        <v xml:space="preserve">       Départemental Natation    49                               Sport Adapté Maine et loire                         Beaupréau, le 4 décembre 2022</v>
      </c>
      <c r="F1130" s="250"/>
      <c r="G1130" s="34"/>
      <c r="H1130" s="249" t="str">
        <f>$B$1</f>
        <v xml:space="preserve">       Départemental Natation    49                               Sport Adapté Maine et loire                         Beaupréau, le 4 décembre 2022</v>
      </c>
      <c r="I1130" s="250"/>
      <c r="J1130" s="34"/>
      <c r="K1130" s="249" t="str">
        <f>$B$1</f>
        <v xml:space="preserve">       Départemental Natation    49                               Sport Adapté Maine et loire                         Beaupréau, le 4 décembre 2022</v>
      </c>
      <c r="L1130" s="250"/>
    </row>
    <row r="1131" spans="1:12" x14ac:dyDescent="0.25">
      <c r="A1131" s="34"/>
      <c r="B1131" s="251"/>
      <c r="C1131" s="252"/>
      <c r="D1131" s="34"/>
      <c r="E1131" s="251"/>
      <c r="F1131" s="252"/>
      <c r="G1131" s="34"/>
      <c r="H1131" s="251"/>
      <c r="I1131" s="252"/>
      <c r="J1131" s="34"/>
      <c r="K1131" s="251"/>
      <c r="L1131" s="252"/>
    </row>
    <row r="1132" spans="1:12" x14ac:dyDescent="0.25">
      <c r="A1132" s="34"/>
      <c r="B1132" s="253"/>
      <c r="C1132" s="254"/>
      <c r="D1132" s="34"/>
      <c r="E1132" s="253"/>
      <c r="F1132" s="254"/>
      <c r="G1132" s="34"/>
      <c r="H1132" s="253"/>
      <c r="I1132" s="254"/>
      <c r="J1132" s="34"/>
      <c r="K1132" s="253"/>
      <c r="L1132" s="254"/>
    </row>
    <row r="1133" spans="1:12" x14ac:dyDescent="0.25">
      <c r="A1133" s="34"/>
      <c r="C1133" s="35"/>
      <c r="D1133" s="34"/>
      <c r="F1133" s="35"/>
      <c r="G1133" s="34"/>
      <c r="I1133" s="35"/>
      <c r="J1133" s="34"/>
      <c r="L1133" s="35"/>
    </row>
    <row r="1134" spans="1:12" x14ac:dyDescent="0.25">
      <c r="A1134" s="36" t="s">
        <v>58</v>
      </c>
      <c r="B1134" s="37">
        <v>28</v>
      </c>
      <c r="C1134" s="35"/>
      <c r="D1134" s="36" t="s">
        <v>58</v>
      </c>
      <c r="E1134" s="37">
        <v>28</v>
      </c>
      <c r="F1134" s="35"/>
      <c r="G1134" s="36" t="s">
        <v>58</v>
      </c>
      <c r="H1134" s="37">
        <v>28</v>
      </c>
      <c r="I1134" s="35"/>
      <c r="J1134" s="36" t="s">
        <v>58</v>
      </c>
      <c r="K1134" s="37">
        <v>28</v>
      </c>
      <c r="L1134" s="35"/>
    </row>
    <row r="1135" spans="1:12" x14ac:dyDescent="0.25">
      <c r="A1135" s="34"/>
      <c r="B1135" s="30" t="s">
        <v>59</v>
      </c>
      <c r="C1135" s="38">
        <v>5</v>
      </c>
      <c r="D1135" s="34"/>
      <c r="E1135" s="30" t="s">
        <v>59</v>
      </c>
      <c r="F1135" s="38">
        <v>6</v>
      </c>
      <c r="G1135" s="34"/>
      <c r="H1135" s="30" t="s">
        <v>59</v>
      </c>
      <c r="I1135" s="38">
        <v>7</v>
      </c>
      <c r="J1135" s="34"/>
      <c r="K1135" s="30" t="s">
        <v>59</v>
      </c>
      <c r="L1135" s="38">
        <v>8</v>
      </c>
    </row>
    <row r="1136" spans="1:12" x14ac:dyDescent="0.25">
      <c r="A1136" s="34"/>
      <c r="C1136" s="35"/>
      <c r="D1136" s="34"/>
      <c r="F1136" s="35"/>
      <c r="G1136" s="34"/>
      <c r="I1136" s="35"/>
      <c r="J1136" s="34"/>
      <c r="L1136" s="35"/>
    </row>
    <row r="1137" spans="1:12" x14ac:dyDescent="0.25">
      <c r="A1137" s="50" t="s">
        <v>67</v>
      </c>
      <c r="B1137" s="255">
        <f>Séries!B195</f>
        <v>72</v>
      </c>
      <c r="C1137" s="256"/>
      <c r="D1137" s="50" t="s">
        <v>67</v>
      </c>
      <c r="E1137" s="255">
        <f>Séries!B196</f>
        <v>0</v>
      </c>
      <c r="F1137" s="256"/>
      <c r="G1137" s="50" t="s">
        <v>67</v>
      </c>
      <c r="H1137" s="255"/>
      <c r="I1137" s="256"/>
      <c r="J1137" s="50" t="s">
        <v>67</v>
      </c>
      <c r="K1137" s="255"/>
      <c r="L1137" s="256"/>
    </row>
    <row r="1138" spans="1:12" x14ac:dyDescent="0.25">
      <c r="A1138" s="39" t="s">
        <v>65</v>
      </c>
      <c r="B1138" s="257">
        <f>VLOOKUP(B1137,_TAB1,2,FALSE)</f>
        <v>0</v>
      </c>
      <c r="C1138" s="258"/>
      <c r="D1138" s="39" t="s">
        <v>65</v>
      </c>
      <c r="E1138" s="257" t="e">
        <f>VLOOKUP(E1137,_TAB1,2,FALSE)</f>
        <v>#N/A</v>
      </c>
      <c r="F1138" s="258"/>
      <c r="G1138" s="39" t="s">
        <v>65</v>
      </c>
      <c r="H1138" s="257" t="e">
        <f>VLOOKUP(H1137,_TAB1,2,FALSE)</f>
        <v>#N/A</v>
      </c>
      <c r="I1138" s="258"/>
      <c r="J1138" s="39" t="s">
        <v>65</v>
      </c>
      <c r="K1138" s="257" t="e">
        <f>VLOOKUP(K1137,_TAB1,2,FALSE)</f>
        <v>#N/A</v>
      </c>
      <c r="L1138" s="258"/>
    </row>
    <row r="1139" spans="1:12" x14ac:dyDescent="0.25">
      <c r="A1139" s="39" t="s">
        <v>66</v>
      </c>
      <c r="B1139" s="257">
        <f>VLOOKUP(B1137,_TAB1,3,FALSE)</f>
        <v>0</v>
      </c>
      <c r="C1139" s="258"/>
      <c r="D1139" s="39" t="s">
        <v>66</v>
      </c>
      <c r="E1139" s="257" t="e">
        <f>VLOOKUP(E1137,_TAB1,3,FALSE)</f>
        <v>#N/A</v>
      </c>
      <c r="F1139" s="258"/>
      <c r="G1139" s="39" t="s">
        <v>66</v>
      </c>
      <c r="H1139" s="257" t="e">
        <f>VLOOKUP(H1137,_TAB1,3,FALSE)</f>
        <v>#N/A</v>
      </c>
      <c r="I1139" s="258"/>
      <c r="J1139" s="39" t="s">
        <v>66</v>
      </c>
      <c r="K1139" s="257" t="e">
        <f>VLOOKUP(K1137,_TAB1,3,FALSE)</f>
        <v>#N/A</v>
      </c>
      <c r="L1139" s="258"/>
    </row>
    <row r="1140" spans="1:12" x14ac:dyDescent="0.25">
      <c r="A1140" s="39" t="s">
        <v>64</v>
      </c>
      <c r="B1140" s="247">
        <f>VLOOKUP(B1137,_TAB1,5,FALSE)</f>
        <v>0</v>
      </c>
      <c r="C1140" s="248"/>
      <c r="D1140" s="39" t="s">
        <v>64</v>
      </c>
      <c r="E1140" s="247" t="e">
        <f>VLOOKUP(E1137,_TAB1,5,FALSE)</f>
        <v>#N/A</v>
      </c>
      <c r="F1140" s="248"/>
      <c r="G1140" s="39" t="s">
        <v>64</v>
      </c>
      <c r="H1140" s="247" t="e">
        <f>VLOOKUP(H1137,_TAB1,5,FALSE)</f>
        <v>#N/A</v>
      </c>
      <c r="I1140" s="248"/>
      <c r="J1140" s="39" t="s">
        <v>64</v>
      </c>
      <c r="K1140" s="247" t="e">
        <f>VLOOKUP(K1137,_TAB1,5,FALSE)</f>
        <v>#N/A</v>
      </c>
      <c r="L1140" s="248"/>
    </row>
    <row r="1141" spans="1:12" x14ac:dyDescent="0.25">
      <c r="A1141" s="39" t="s">
        <v>68</v>
      </c>
      <c r="B1141" s="257" t="e">
        <f>VLOOKUP(B1137,_TAB1,10,FALSE)</f>
        <v>#REF!</v>
      </c>
      <c r="C1141" s="258"/>
      <c r="D1141" s="39" t="s">
        <v>68</v>
      </c>
      <c r="E1141" s="257" t="e">
        <f>VLOOKUP(E1137,_TAB1,10,FALSE)</f>
        <v>#N/A</v>
      </c>
      <c r="F1141" s="258"/>
      <c r="G1141" s="39" t="s">
        <v>68</v>
      </c>
      <c r="H1141" s="257" t="e">
        <f>VLOOKUP(H1137,_TAB1,10,FALSE)</f>
        <v>#N/A</v>
      </c>
      <c r="I1141" s="258"/>
      <c r="J1141" s="39" t="s">
        <v>68</v>
      </c>
      <c r="K1141" s="257" t="e">
        <f>VLOOKUP(K1137,_TAB1,10,FALSE)</f>
        <v>#N/A</v>
      </c>
      <c r="L1141" s="258"/>
    </row>
    <row r="1142" spans="1:12" x14ac:dyDescent="0.25">
      <c r="A1142" s="39" t="s">
        <v>57</v>
      </c>
      <c r="B1142" s="257" t="e">
        <f>VLOOKUP(B1137,_TAB1,13,FALSE)</f>
        <v>#REF!</v>
      </c>
      <c r="C1142" s="258"/>
      <c r="D1142" s="39" t="s">
        <v>57</v>
      </c>
      <c r="E1142" s="257" t="e">
        <f>VLOOKUP(E1137,_TAB1,13,FALSE)</f>
        <v>#N/A</v>
      </c>
      <c r="F1142" s="258"/>
      <c r="G1142" s="39" t="s">
        <v>57</v>
      </c>
      <c r="H1142" s="257" t="e">
        <f>VLOOKUP(H1137,_TAB1,13,FALSE)</f>
        <v>#N/A</v>
      </c>
      <c r="I1142" s="258"/>
      <c r="J1142" s="39" t="s">
        <v>57</v>
      </c>
      <c r="K1142" s="257" t="e">
        <f>VLOOKUP(K1137,_TAB1,13,FALSE)</f>
        <v>#N/A</v>
      </c>
      <c r="L1142" s="258"/>
    </row>
    <row r="1143" spans="1:12" x14ac:dyDescent="0.25">
      <c r="A1143" s="34"/>
      <c r="C1143" s="35"/>
      <c r="D1143" s="34"/>
      <c r="F1143" s="35"/>
      <c r="G1143" s="34"/>
      <c r="I1143" s="35"/>
      <c r="J1143" s="34"/>
      <c r="L1143" s="35"/>
    </row>
    <row r="1144" spans="1:12" x14ac:dyDescent="0.25">
      <c r="A1144" s="40" t="s">
        <v>60</v>
      </c>
      <c r="C1144" s="35"/>
      <c r="D1144" s="40" t="s">
        <v>60</v>
      </c>
      <c r="F1144" s="35"/>
      <c r="G1144" s="40" t="s">
        <v>60</v>
      </c>
      <c r="I1144" s="35"/>
      <c r="J1144" s="40" t="s">
        <v>60</v>
      </c>
      <c r="L1144" s="35"/>
    </row>
    <row r="1145" spans="1:12" x14ac:dyDescent="0.25">
      <c r="A1145" s="41" t="s">
        <v>61</v>
      </c>
      <c r="B1145" s="29" t="s">
        <v>62</v>
      </c>
      <c r="C1145" s="42" t="s">
        <v>63</v>
      </c>
      <c r="D1145" s="41" t="s">
        <v>61</v>
      </c>
      <c r="E1145" s="29" t="s">
        <v>62</v>
      </c>
      <c r="F1145" s="42" t="s">
        <v>63</v>
      </c>
      <c r="G1145" s="41" t="s">
        <v>61</v>
      </c>
      <c r="H1145" s="29" t="s">
        <v>62</v>
      </c>
      <c r="I1145" s="42" t="s">
        <v>63</v>
      </c>
      <c r="J1145" s="41" t="s">
        <v>61</v>
      </c>
      <c r="K1145" s="29" t="s">
        <v>62</v>
      </c>
      <c r="L1145" s="42" t="s">
        <v>63</v>
      </c>
    </row>
    <row r="1146" spans="1:12" x14ac:dyDescent="0.25">
      <c r="A1146" s="43"/>
      <c r="B1146" s="7"/>
      <c r="C1146" s="44"/>
      <c r="D1146" s="43"/>
      <c r="E1146" s="7"/>
      <c r="F1146" s="44"/>
      <c r="G1146" s="43"/>
      <c r="H1146" s="7"/>
      <c r="I1146" s="44"/>
      <c r="J1146" s="43"/>
      <c r="K1146" s="7"/>
      <c r="L1146" s="44"/>
    </row>
    <row r="1147" spans="1:12" x14ac:dyDescent="0.25">
      <c r="A1147" s="45"/>
      <c r="B1147" s="27"/>
      <c r="C1147" s="46"/>
      <c r="D1147" s="45"/>
      <c r="E1147" s="27"/>
      <c r="F1147" s="46"/>
      <c r="G1147" s="45"/>
      <c r="H1147" s="27"/>
      <c r="I1147" s="46"/>
      <c r="J1147" s="45"/>
      <c r="K1147" s="27"/>
      <c r="L1147" s="46"/>
    </row>
    <row r="1148" spans="1:12" ht="13.8" thickBot="1" x14ac:dyDescent="0.3">
      <c r="A1148" s="47"/>
      <c r="B1148" s="48"/>
      <c r="C1148" s="49"/>
      <c r="D1148" s="47"/>
      <c r="E1148" s="48"/>
      <c r="F1148" s="49"/>
      <c r="G1148" s="47"/>
      <c r="H1148" s="48"/>
      <c r="I1148" s="49"/>
      <c r="J1148" s="47"/>
      <c r="K1148" s="48"/>
      <c r="L1148" s="49"/>
    </row>
    <row r="1149" spans="1:12" ht="13.8" thickBot="1" x14ac:dyDescent="0.3"/>
    <row r="1150" spans="1:12" x14ac:dyDescent="0.25">
      <c r="A1150" s="31"/>
      <c r="B1150" s="32"/>
      <c r="C1150" s="33"/>
      <c r="D1150" s="31"/>
      <c r="E1150" s="32"/>
      <c r="F1150" s="33"/>
      <c r="G1150" s="31"/>
      <c r="H1150" s="32"/>
      <c r="I1150" s="33"/>
      <c r="J1150" s="31"/>
      <c r="K1150" s="32"/>
      <c r="L1150" s="33"/>
    </row>
    <row r="1151" spans="1:12" x14ac:dyDescent="0.25">
      <c r="A1151" s="34"/>
      <c r="B1151" s="249" t="str">
        <f>$B$1</f>
        <v xml:space="preserve">       Départemental Natation    49                               Sport Adapté Maine et loire                         Beaupréau, le 4 décembre 2022</v>
      </c>
      <c r="C1151" s="250"/>
      <c r="D1151" s="34"/>
      <c r="E1151" s="249" t="str">
        <f>$B$1</f>
        <v xml:space="preserve">       Départemental Natation    49                               Sport Adapté Maine et loire                         Beaupréau, le 4 décembre 2022</v>
      </c>
      <c r="F1151" s="250"/>
      <c r="G1151" s="34"/>
      <c r="H1151" s="249" t="str">
        <f>$B$1</f>
        <v xml:space="preserve">       Départemental Natation    49                               Sport Adapté Maine et loire                         Beaupréau, le 4 décembre 2022</v>
      </c>
      <c r="I1151" s="250"/>
      <c r="J1151" s="34"/>
      <c r="K1151" s="249" t="str">
        <f>$B$1</f>
        <v xml:space="preserve">       Départemental Natation    49                               Sport Adapté Maine et loire                         Beaupréau, le 4 décembre 2022</v>
      </c>
      <c r="L1151" s="250"/>
    </row>
    <row r="1152" spans="1:12" x14ac:dyDescent="0.25">
      <c r="A1152" s="34"/>
      <c r="B1152" s="251"/>
      <c r="C1152" s="252"/>
      <c r="D1152" s="34"/>
      <c r="E1152" s="251"/>
      <c r="F1152" s="252"/>
      <c r="G1152" s="34"/>
      <c r="H1152" s="251"/>
      <c r="I1152" s="252"/>
      <c r="J1152" s="34"/>
      <c r="K1152" s="251"/>
      <c r="L1152" s="252"/>
    </row>
    <row r="1153" spans="1:12" x14ac:dyDescent="0.25">
      <c r="A1153" s="34"/>
      <c r="B1153" s="253"/>
      <c r="C1153" s="254"/>
      <c r="D1153" s="34"/>
      <c r="E1153" s="253"/>
      <c r="F1153" s="254"/>
      <c r="G1153" s="34"/>
      <c r="H1153" s="253"/>
      <c r="I1153" s="254"/>
      <c r="J1153" s="34"/>
      <c r="K1153" s="253"/>
      <c r="L1153" s="254"/>
    </row>
    <row r="1154" spans="1:12" x14ac:dyDescent="0.25">
      <c r="A1154" s="34"/>
      <c r="C1154" s="35"/>
      <c r="D1154" s="34"/>
      <c r="F1154" s="35"/>
      <c r="G1154" s="34"/>
      <c r="I1154" s="35"/>
      <c r="J1154" s="34"/>
      <c r="L1154" s="35"/>
    </row>
    <row r="1155" spans="1:12" x14ac:dyDescent="0.25">
      <c r="A1155" s="36" t="s">
        <v>58</v>
      </c>
      <c r="B1155" s="37">
        <v>29</v>
      </c>
      <c r="C1155" s="35"/>
      <c r="D1155" s="36" t="s">
        <v>58</v>
      </c>
      <c r="E1155" s="37">
        <v>29</v>
      </c>
      <c r="F1155" s="35"/>
      <c r="G1155" s="36" t="s">
        <v>58</v>
      </c>
      <c r="H1155" s="37">
        <v>29</v>
      </c>
      <c r="I1155" s="35"/>
      <c r="J1155" s="36" t="s">
        <v>58</v>
      </c>
      <c r="K1155" s="37">
        <v>29</v>
      </c>
      <c r="L1155" s="35"/>
    </row>
    <row r="1156" spans="1:12" x14ac:dyDescent="0.25">
      <c r="A1156" s="34"/>
      <c r="B1156" s="30" t="s">
        <v>59</v>
      </c>
      <c r="C1156" s="38">
        <v>1</v>
      </c>
      <c r="D1156" s="34"/>
      <c r="E1156" s="30" t="s">
        <v>59</v>
      </c>
      <c r="F1156" s="38">
        <v>2</v>
      </c>
      <c r="G1156" s="34"/>
      <c r="H1156" s="30" t="s">
        <v>59</v>
      </c>
      <c r="I1156" s="38">
        <v>3</v>
      </c>
      <c r="J1156" s="34"/>
      <c r="K1156" s="30" t="s">
        <v>59</v>
      </c>
      <c r="L1156" s="38">
        <v>4</v>
      </c>
    </row>
    <row r="1157" spans="1:12" x14ac:dyDescent="0.25">
      <c r="A1157" s="34"/>
      <c r="C1157" s="35"/>
      <c r="D1157" s="34"/>
      <c r="F1157" s="35"/>
      <c r="G1157" s="34"/>
      <c r="I1157" s="35"/>
      <c r="J1157" s="34"/>
      <c r="L1157" s="35"/>
    </row>
    <row r="1158" spans="1:12" x14ac:dyDescent="0.25">
      <c r="A1158" s="50" t="s">
        <v>67</v>
      </c>
      <c r="B1158" s="255">
        <f>Séries!B198</f>
        <v>89</v>
      </c>
      <c r="C1158" s="256"/>
      <c r="D1158" s="50" t="s">
        <v>67</v>
      </c>
      <c r="E1158" s="255">
        <f>Séries!B199</f>
        <v>0</v>
      </c>
      <c r="F1158" s="256"/>
      <c r="G1158" s="50" t="s">
        <v>67</v>
      </c>
      <c r="H1158" s="255">
        <f>Séries!B200</f>
        <v>75</v>
      </c>
      <c r="I1158" s="256"/>
      <c r="J1158" s="50" t="s">
        <v>67</v>
      </c>
      <c r="K1158" s="255">
        <f>Séries!B201</f>
        <v>0</v>
      </c>
      <c r="L1158" s="256"/>
    </row>
    <row r="1159" spans="1:12" x14ac:dyDescent="0.25">
      <c r="A1159" s="39" t="s">
        <v>65</v>
      </c>
      <c r="B1159" s="257">
        <f>VLOOKUP(B1158,_TAB1,2,FALSE)</f>
        <v>0</v>
      </c>
      <c r="C1159" s="258"/>
      <c r="D1159" s="39" t="s">
        <v>65</v>
      </c>
      <c r="E1159" s="257" t="e">
        <f>VLOOKUP(E1158,_TAB1,2,FALSE)</f>
        <v>#N/A</v>
      </c>
      <c r="F1159" s="258"/>
      <c r="G1159" s="39" t="s">
        <v>65</v>
      </c>
      <c r="H1159" s="257">
        <f>VLOOKUP(H1158,_TAB1,2,FALSE)</f>
        <v>0</v>
      </c>
      <c r="I1159" s="258"/>
      <c r="J1159" s="39" t="s">
        <v>65</v>
      </c>
      <c r="K1159" s="257" t="e">
        <f>VLOOKUP(K1158,_TAB1,2,FALSE)</f>
        <v>#N/A</v>
      </c>
      <c r="L1159" s="258"/>
    </row>
    <row r="1160" spans="1:12" x14ac:dyDescent="0.25">
      <c r="A1160" s="39" t="s">
        <v>66</v>
      </c>
      <c r="B1160" s="257">
        <f>VLOOKUP(B1158,_TAB1,3,FALSE)</f>
        <v>0</v>
      </c>
      <c r="C1160" s="258"/>
      <c r="D1160" s="39" t="s">
        <v>66</v>
      </c>
      <c r="E1160" s="257" t="e">
        <f>VLOOKUP(E1158,_TAB1,3,FALSE)</f>
        <v>#N/A</v>
      </c>
      <c r="F1160" s="258"/>
      <c r="G1160" s="39" t="s">
        <v>66</v>
      </c>
      <c r="H1160" s="257">
        <f>VLOOKUP(H1158,_TAB1,3,FALSE)</f>
        <v>0</v>
      </c>
      <c r="I1160" s="258"/>
      <c r="J1160" s="39" t="s">
        <v>66</v>
      </c>
      <c r="K1160" s="257" t="e">
        <f>VLOOKUP(K1158,_TAB1,3,FALSE)</f>
        <v>#N/A</v>
      </c>
      <c r="L1160" s="258"/>
    </row>
    <row r="1161" spans="1:12" x14ac:dyDescent="0.25">
      <c r="A1161" s="39" t="s">
        <v>64</v>
      </c>
      <c r="B1161" s="247">
        <f>VLOOKUP(B1158,_TAB1,5,FALSE)</f>
        <v>0</v>
      </c>
      <c r="C1161" s="248"/>
      <c r="D1161" s="39" t="s">
        <v>64</v>
      </c>
      <c r="E1161" s="247" t="e">
        <f>VLOOKUP(E1158,_TAB1,5,FALSE)</f>
        <v>#N/A</v>
      </c>
      <c r="F1161" s="248"/>
      <c r="G1161" s="39" t="s">
        <v>64</v>
      </c>
      <c r="H1161" s="247">
        <f>VLOOKUP(H1158,_TAB1,5,FALSE)</f>
        <v>0</v>
      </c>
      <c r="I1161" s="248"/>
      <c r="J1161" s="39" t="s">
        <v>64</v>
      </c>
      <c r="K1161" s="247" t="e">
        <f>VLOOKUP(K1158,_TAB1,5,FALSE)</f>
        <v>#N/A</v>
      </c>
      <c r="L1161" s="248"/>
    </row>
    <row r="1162" spans="1:12" x14ac:dyDescent="0.25">
      <c r="A1162" s="39" t="s">
        <v>68</v>
      </c>
      <c r="B1162" s="257" t="e">
        <f>VLOOKUP(B1158,_TAB1,10,FALSE)</f>
        <v>#REF!</v>
      </c>
      <c r="C1162" s="258"/>
      <c r="D1162" s="39" t="s">
        <v>68</v>
      </c>
      <c r="E1162" s="257" t="e">
        <f>VLOOKUP(E1158,_TAB1,10,FALSE)</f>
        <v>#N/A</v>
      </c>
      <c r="F1162" s="258"/>
      <c r="G1162" s="39" t="s">
        <v>68</v>
      </c>
      <c r="H1162" s="257" t="e">
        <f>VLOOKUP(H1158,_TAB1,10,FALSE)</f>
        <v>#REF!</v>
      </c>
      <c r="I1162" s="258"/>
      <c r="J1162" s="39" t="s">
        <v>68</v>
      </c>
      <c r="K1162" s="257" t="e">
        <f>VLOOKUP(K1158,_TAB1,10,FALSE)</f>
        <v>#N/A</v>
      </c>
      <c r="L1162" s="258"/>
    </row>
    <row r="1163" spans="1:12" x14ac:dyDescent="0.25">
      <c r="A1163" s="39" t="s">
        <v>57</v>
      </c>
      <c r="B1163" s="257" t="e">
        <f>VLOOKUP(B1158,_TAB1,13,FALSE)</f>
        <v>#REF!</v>
      </c>
      <c r="C1163" s="258"/>
      <c r="D1163" s="39" t="s">
        <v>57</v>
      </c>
      <c r="E1163" s="257" t="e">
        <f>VLOOKUP(E1158,_TAB1,13,FALSE)</f>
        <v>#N/A</v>
      </c>
      <c r="F1163" s="258"/>
      <c r="G1163" s="39" t="s">
        <v>57</v>
      </c>
      <c r="H1163" s="257" t="e">
        <f>VLOOKUP(H1158,_TAB1,13,FALSE)</f>
        <v>#REF!</v>
      </c>
      <c r="I1163" s="258"/>
      <c r="J1163" s="39" t="s">
        <v>57</v>
      </c>
      <c r="K1163" s="257" t="e">
        <f>VLOOKUP(K1158,_TAB1,13,FALSE)</f>
        <v>#N/A</v>
      </c>
      <c r="L1163" s="258"/>
    </row>
    <row r="1164" spans="1:12" x14ac:dyDescent="0.25">
      <c r="A1164" s="34"/>
      <c r="C1164" s="35"/>
      <c r="D1164" s="34"/>
      <c r="F1164" s="35"/>
      <c r="G1164" s="34"/>
      <c r="I1164" s="35"/>
      <c r="J1164" s="34"/>
      <c r="L1164" s="35"/>
    </row>
    <row r="1165" spans="1:12" x14ac:dyDescent="0.25">
      <c r="A1165" s="40" t="s">
        <v>60</v>
      </c>
      <c r="C1165" s="35"/>
      <c r="D1165" s="40" t="s">
        <v>60</v>
      </c>
      <c r="F1165" s="35"/>
      <c r="G1165" s="40" t="s">
        <v>60</v>
      </c>
      <c r="I1165" s="35"/>
      <c r="J1165" s="40" t="s">
        <v>60</v>
      </c>
      <c r="L1165" s="35"/>
    </row>
    <row r="1166" spans="1:12" x14ac:dyDescent="0.25">
      <c r="A1166" s="41" t="s">
        <v>61</v>
      </c>
      <c r="B1166" s="29" t="s">
        <v>62</v>
      </c>
      <c r="C1166" s="42" t="s">
        <v>63</v>
      </c>
      <c r="D1166" s="41" t="s">
        <v>61</v>
      </c>
      <c r="E1166" s="29" t="s">
        <v>62</v>
      </c>
      <c r="F1166" s="42" t="s">
        <v>63</v>
      </c>
      <c r="G1166" s="41" t="s">
        <v>61</v>
      </c>
      <c r="H1166" s="29" t="s">
        <v>62</v>
      </c>
      <c r="I1166" s="42" t="s">
        <v>63</v>
      </c>
      <c r="J1166" s="41" t="s">
        <v>61</v>
      </c>
      <c r="K1166" s="29" t="s">
        <v>62</v>
      </c>
      <c r="L1166" s="42" t="s">
        <v>63</v>
      </c>
    </row>
    <row r="1167" spans="1:12" x14ac:dyDescent="0.25">
      <c r="A1167" s="43"/>
      <c r="B1167" s="7"/>
      <c r="C1167" s="44"/>
      <c r="D1167" s="43"/>
      <c r="E1167" s="7"/>
      <c r="F1167" s="44"/>
      <c r="G1167" s="43"/>
      <c r="H1167" s="7"/>
      <c r="I1167" s="44"/>
      <c r="J1167" s="43"/>
      <c r="K1167" s="7"/>
      <c r="L1167" s="44"/>
    </row>
    <row r="1168" spans="1:12" x14ac:dyDescent="0.25">
      <c r="A1168" s="45"/>
      <c r="B1168" s="27"/>
      <c r="C1168" s="46"/>
      <c r="D1168" s="45"/>
      <c r="E1168" s="27"/>
      <c r="F1168" s="46"/>
      <c r="G1168" s="45"/>
      <c r="H1168" s="27"/>
      <c r="I1168" s="46"/>
      <c r="J1168" s="45"/>
      <c r="K1168" s="27"/>
      <c r="L1168" s="46"/>
    </row>
    <row r="1169" spans="1:12" ht="13.8" thickBot="1" x14ac:dyDescent="0.3">
      <c r="A1169" s="47"/>
      <c r="B1169" s="48"/>
      <c r="C1169" s="49"/>
      <c r="D1169" s="47"/>
      <c r="E1169" s="48"/>
      <c r="F1169" s="49"/>
      <c r="G1169" s="47"/>
      <c r="H1169" s="48"/>
      <c r="I1169" s="49"/>
      <c r="J1169" s="47"/>
      <c r="K1169" s="48"/>
      <c r="L1169" s="49"/>
    </row>
    <row r="1170" spans="1:12" x14ac:dyDescent="0.25">
      <c r="A1170" s="31"/>
      <c r="B1170" s="32"/>
      <c r="C1170" s="33"/>
      <c r="D1170" s="31"/>
      <c r="E1170" s="32"/>
      <c r="F1170" s="33"/>
      <c r="G1170" s="31"/>
      <c r="H1170" s="32"/>
      <c r="I1170" s="33"/>
      <c r="J1170" s="31"/>
      <c r="K1170" s="32"/>
      <c r="L1170" s="33"/>
    </row>
    <row r="1171" spans="1:12" x14ac:dyDescent="0.25">
      <c r="A1171" s="34"/>
      <c r="B1171" s="249" t="str">
        <f>$B$1</f>
        <v xml:space="preserve">       Départemental Natation    49                               Sport Adapté Maine et loire                         Beaupréau, le 4 décembre 2022</v>
      </c>
      <c r="C1171" s="250"/>
      <c r="D1171" s="34"/>
      <c r="E1171" s="249" t="str">
        <f>$B$1</f>
        <v xml:space="preserve">       Départemental Natation    49                               Sport Adapté Maine et loire                         Beaupréau, le 4 décembre 2022</v>
      </c>
      <c r="F1171" s="250"/>
      <c r="G1171" s="34"/>
      <c r="H1171" s="249" t="str">
        <f>$B$1</f>
        <v xml:space="preserve">       Départemental Natation    49                               Sport Adapté Maine et loire                         Beaupréau, le 4 décembre 2022</v>
      </c>
      <c r="I1171" s="250"/>
      <c r="J1171" s="34"/>
      <c r="K1171" s="249" t="str">
        <f>$B$1</f>
        <v xml:space="preserve">       Départemental Natation    49                               Sport Adapté Maine et loire                         Beaupréau, le 4 décembre 2022</v>
      </c>
      <c r="L1171" s="250"/>
    </row>
    <row r="1172" spans="1:12" x14ac:dyDescent="0.25">
      <c r="A1172" s="34"/>
      <c r="B1172" s="251"/>
      <c r="C1172" s="252"/>
      <c r="D1172" s="34"/>
      <c r="E1172" s="251"/>
      <c r="F1172" s="252"/>
      <c r="G1172" s="34"/>
      <c r="H1172" s="251"/>
      <c r="I1172" s="252"/>
      <c r="J1172" s="34"/>
      <c r="K1172" s="251"/>
      <c r="L1172" s="252"/>
    </row>
    <row r="1173" spans="1:12" x14ac:dyDescent="0.25">
      <c r="A1173" s="34"/>
      <c r="B1173" s="253"/>
      <c r="C1173" s="254"/>
      <c r="D1173" s="34"/>
      <c r="E1173" s="253"/>
      <c r="F1173" s="254"/>
      <c r="G1173" s="34"/>
      <c r="H1173" s="253"/>
      <c r="I1173" s="254"/>
      <c r="J1173" s="34"/>
      <c r="K1173" s="253"/>
      <c r="L1173" s="254"/>
    </row>
    <row r="1174" spans="1:12" x14ac:dyDescent="0.25">
      <c r="A1174" s="34"/>
      <c r="C1174" s="35"/>
      <c r="D1174" s="34"/>
      <c r="F1174" s="35"/>
      <c r="G1174" s="34"/>
      <c r="I1174" s="35"/>
      <c r="J1174" s="34"/>
      <c r="L1174" s="35"/>
    </row>
    <row r="1175" spans="1:12" x14ac:dyDescent="0.25">
      <c r="A1175" s="36" t="s">
        <v>58</v>
      </c>
      <c r="B1175" s="37">
        <v>29</v>
      </c>
      <c r="C1175" s="35"/>
      <c r="D1175" s="36" t="s">
        <v>58</v>
      </c>
      <c r="E1175" s="37">
        <v>29</v>
      </c>
      <c r="F1175" s="35"/>
      <c r="G1175" s="36" t="s">
        <v>58</v>
      </c>
      <c r="H1175" s="37">
        <v>29</v>
      </c>
      <c r="I1175" s="35"/>
      <c r="J1175" s="36" t="s">
        <v>58</v>
      </c>
      <c r="K1175" s="37">
        <v>29</v>
      </c>
      <c r="L1175" s="35"/>
    </row>
    <row r="1176" spans="1:12" x14ac:dyDescent="0.25">
      <c r="A1176" s="34"/>
      <c r="B1176" s="30" t="s">
        <v>59</v>
      </c>
      <c r="C1176" s="38">
        <v>5</v>
      </c>
      <c r="D1176" s="34"/>
      <c r="E1176" s="30" t="s">
        <v>59</v>
      </c>
      <c r="F1176" s="38">
        <v>6</v>
      </c>
      <c r="G1176" s="34"/>
      <c r="H1176" s="30" t="s">
        <v>59</v>
      </c>
      <c r="I1176" s="38">
        <v>7</v>
      </c>
      <c r="J1176" s="34"/>
      <c r="K1176" s="30" t="s">
        <v>59</v>
      </c>
      <c r="L1176" s="38">
        <v>8</v>
      </c>
    </row>
    <row r="1177" spans="1:12" x14ac:dyDescent="0.25">
      <c r="A1177" s="34"/>
      <c r="C1177" s="35"/>
      <c r="D1177" s="34"/>
      <c r="F1177" s="35"/>
      <c r="G1177" s="34"/>
      <c r="I1177" s="35"/>
      <c r="J1177" s="34"/>
      <c r="L1177" s="35"/>
    </row>
    <row r="1178" spans="1:12" x14ac:dyDescent="0.25">
      <c r="A1178" s="50" t="s">
        <v>67</v>
      </c>
      <c r="B1178" s="255">
        <f>Séries!B202</f>
        <v>73</v>
      </c>
      <c r="C1178" s="256"/>
      <c r="D1178" s="50" t="s">
        <v>67</v>
      </c>
      <c r="E1178" s="255">
        <f>Séries!B203</f>
        <v>0</v>
      </c>
      <c r="F1178" s="256"/>
      <c r="G1178" s="50" t="s">
        <v>67</v>
      </c>
      <c r="H1178" s="255"/>
      <c r="I1178" s="256"/>
      <c r="J1178" s="50" t="s">
        <v>67</v>
      </c>
      <c r="K1178" s="255"/>
      <c r="L1178" s="256"/>
    </row>
    <row r="1179" spans="1:12" x14ac:dyDescent="0.25">
      <c r="A1179" s="39" t="s">
        <v>65</v>
      </c>
      <c r="B1179" s="257">
        <f>VLOOKUP(B1178,_TAB1,2,FALSE)</f>
        <v>0</v>
      </c>
      <c r="C1179" s="258"/>
      <c r="D1179" s="39" t="s">
        <v>65</v>
      </c>
      <c r="E1179" s="257" t="e">
        <f>VLOOKUP(E1178,_TAB1,2,FALSE)</f>
        <v>#N/A</v>
      </c>
      <c r="F1179" s="258"/>
      <c r="G1179" s="39" t="s">
        <v>65</v>
      </c>
      <c r="H1179" s="257" t="e">
        <f>VLOOKUP(H1178,_TAB1,2,FALSE)</f>
        <v>#N/A</v>
      </c>
      <c r="I1179" s="258"/>
      <c r="J1179" s="39" t="s">
        <v>65</v>
      </c>
      <c r="K1179" s="257" t="e">
        <f>VLOOKUP(K1178,_TAB1,2,FALSE)</f>
        <v>#N/A</v>
      </c>
      <c r="L1179" s="258"/>
    </row>
    <row r="1180" spans="1:12" x14ac:dyDescent="0.25">
      <c r="A1180" s="39" t="s">
        <v>66</v>
      </c>
      <c r="B1180" s="257">
        <f>VLOOKUP(B1178,_TAB1,3,FALSE)</f>
        <v>0</v>
      </c>
      <c r="C1180" s="258"/>
      <c r="D1180" s="39" t="s">
        <v>66</v>
      </c>
      <c r="E1180" s="257" t="e">
        <f>VLOOKUP(E1178,_TAB1,3,FALSE)</f>
        <v>#N/A</v>
      </c>
      <c r="F1180" s="258"/>
      <c r="G1180" s="39" t="s">
        <v>66</v>
      </c>
      <c r="H1180" s="257" t="e">
        <f>VLOOKUP(H1178,_TAB1,3,FALSE)</f>
        <v>#N/A</v>
      </c>
      <c r="I1180" s="258"/>
      <c r="J1180" s="39" t="s">
        <v>66</v>
      </c>
      <c r="K1180" s="257" t="e">
        <f>VLOOKUP(K1178,_TAB1,3,FALSE)</f>
        <v>#N/A</v>
      </c>
      <c r="L1180" s="258"/>
    </row>
    <row r="1181" spans="1:12" x14ac:dyDescent="0.25">
      <c r="A1181" s="39" t="s">
        <v>64</v>
      </c>
      <c r="B1181" s="247">
        <f>VLOOKUP(B1178,_TAB1,5,FALSE)</f>
        <v>0</v>
      </c>
      <c r="C1181" s="248"/>
      <c r="D1181" s="39" t="s">
        <v>64</v>
      </c>
      <c r="E1181" s="247" t="e">
        <f>VLOOKUP(E1178,_TAB1,5,FALSE)</f>
        <v>#N/A</v>
      </c>
      <c r="F1181" s="248"/>
      <c r="G1181" s="39" t="s">
        <v>64</v>
      </c>
      <c r="H1181" s="247" t="e">
        <f>VLOOKUP(H1178,_TAB1,5,FALSE)</f>
        <v>#N/A</v>
      </c>
      <c r="I1181" s="248"/>
      <c r="J1181" s="39" t="s">
        <v>64</v>
      </c>
      <c r="K1181" s="247" t="e">
        <f>VLOOKUP(K1178,_TAB1,5,FALSE)</f>
        <v>#N/A</v>
      </c>
      <c r="L1181" s="248"/>
    </row>
    <row r="1182" spans="1:12" x14ac:dyDescent="0.25">
      <c r="A1182" s="39" t="s">
        <v>68</v>
      </c>
      <c r="B1182" s="257" t="e">
        <f>VLOOKUP(B1178,_TAB1,10,FALSE)</f>
        <v>#REF!</v>
      </c>
      <c r="C1182" s="258"/>
      <c r="D1182" s="39" t="s">
        <v>68</v>
      </c>
      <c r="E1182" s="257" t="e">
        <f>VLOOKUP(E1178,_TAB1,10,FALSE)</f>
        <v>#N/A</v>
      </c>
      <c r="F1182" s="258"/>
      <c r="G1182" s="39" t="s">
        <v>68</v>
      </c>
      <c r="H1182" s="257" t="e">
        <f>VLOOKUP(H1178,_TAB1,10,FALSE)</f>
        <v>#N/A</v>
      </c>
      <c r="I1182" s="258"/>
      <c r="J1182" s="39" t="s">
        <v>68</v>
      </c>
      <c r="K1182" s="257" t="e">
        <f>VLOOKUP(K1178,_TAB1,10,FALSE)</f>
        <v>#N/A</v>
      </c>
      <c r="L1182" s="258"/>
    </row>
    <row r="1183" spans="1:12" x14ac:dyDescent="0.25">
      <c r="A1183" s="39" t="s">
        <v>57</v>
      </c>
      <c r="B1183" s="257" t="e">
        <f>VLOOKUP(B1178,_TAB1,13,FALSE)</f>
        <v>#REF!</v>
      </c>
      <c r="C1183" s="258"/>
      <c r="D1183" s="39" t="s">
        <v>57</v>
      </c>
      <c r="E1183" s="257" t="e">
        <f>VLOOKUP(E1178,_TAB1,13,FALSE)</f>
        <v>#N/A</v>
      </c>
      <c r="F1183" s="258"/>
      <c r="G1183" s="39" t="s">
        <v>57</v>
      </c>
      <c r="H1183" s="257" t="e">
        <f>VLOOKUP(H1178,_TAB1,13,FALSE)</f>
        <v>#N/A</v>
      </c>
      <c r="I1183" s="258"/>
      <c r="J1183" s="39" t="s">
        <v>57</v>
      </c>
      <c r="K1183" s="257" t="e">
        <f>VLOOKUP(K1178,_TAB1,13,FALSE)</f>
        <v>#N/A</v>
      </c>
      <c r="L1183" s="258"/>
    </row>
    <row r="1184" spans="1:12" x14ac:dyDescent="0.25">
      <c r="A1184" s="34"/>
      <c r="C1184" s="35"/>
      <c r="D1184" s="34"/>
      <c r="F1184" s="35"/>
      <c r="G1184" s="34"/>
      <c r="I1184" s="35"/>
      <c r="J1184" s="34"/>
      <c r="L1184" s="35"/>
    </row>
    <row r="1185" spans="1:12" x14ac:dyDescent="0.25">
      <c r="A1185" s="40" t="s">
        <v>60</v>
      </c>
      <c r="C1185" s="35"/>
      <c r="D1185" s="40" t="s">
        <v>60</v>
      </c>
      <c r="F1185" s="35"/>
      <c r="G1185" s="40" t="s">
        <v>60</v>
      </c>
      <c r="I1185" s="35"/>
      <c r="J1185" s="40" t="s">
        <v>60</v>
      </c>
      <c r="L1185" s="35"/>
    </row>
    <row r="1186" spans="1:12" x14ac:dyDescent="0.25">
      <c r="A1186" s="41" t="s">
        <v>61</v>
      </c>
      <c r="B1186" s="29" t="s">
        <v>62</v>
      </c>
      <c r="C1186" s="42" t="s">
        <v>63</v>
      </c>
      <c r="D1186" s="41" t="s">
        <v>61</v>
      </c>
      <c r="E1186" s="29" t="s">
        <v>62</v>
      </c>
      <c r="F1186" s="42" t="s">
        <v>63</v>
      </c>
      <c r="G1186" s="41" t="s">
        <v>61</v>
      </c>
      <c r="H1186" s="29" t="s">
        <v>62</v>
      </c>
      <c r="I1186" s="42" t="s">
        <v>63</v>
      </c>
      <c r="J1186" s="41" t="s">
        <v>61</v>
      </c>
      <c r="K1186" s="29" t="s">
        <v>62</v>
      </c>
      <c r="L1186" s="42" t="s">
        <v>63</v>
      </c>
    </row>
    <row r="1187" spans="1:12" x14ac:dyDescent="0.25">
      <c r="A1187" s="43"/>
      <c r="B1187" s="7"/>
      <c r="C1187" s="44"/>
      <c r="D1187" s="43"/>
      <c r="E1187" s="7"/>
      <c r="F1187" s="44"/>
      <c r="G1187" s="43"/>
      <c r="H1187" s="7"/>
      <c r="I1187" s="44"/>
      <c r="J1187" s="43"/>
      <c r="K1187" s="7"/>
      <c r="L1187" s="44"/>
    </row>
    <row r="1188" spans="1:12" x14ac:dyDescent="0.25">
      <c r="A1188" s="45"/>
      <c r="B1188" s="27"/>
      <c r="C1188" s="46"/>
      <c r="D1188" s="45"/>
      <c r="E1188" s="27"/>
      <c r="F1188" s="46"/>
      <c r="G1188" s="45"/>
      <c r="H1188" s="27"/>
      <c r="I1188" s="46"/>
      <c r="J1188" s="45"/>
      <c r="K1188" s="27"/>
      <c r="L1188" s="46"/>
    </row>
    <row r="1189" spans="1:12" ht="13.8" thickBot="1" x14ac:dyDescent="0.3">
      <c r="A1189" s="47"/>
      <c r="B1189" s="48"/>
      <c r="C1189" s="49"/>
      <c r="D1189" s="47"/>
      <c r="E1189" s="48"/>
      <c r="F1189" s="49"/>
      <c r="G1189" s="47"/>
      <c r="H1189" s="48"/>
      <c r="I1189" s="49"/>
      <c r="J1189" s="47"/>
      <c r="K1189" s="48"/>
      <c r="L1189" s="49"/>
    </row>
    <row r="1190" spans="1:12" ht="13.8" thickBot="1" x14ac:dyDescent="0.3"/>
    <row r="1191" spans="1:12" x14ac:dyDescent="0.25">
      <c r="A1191" s="31"/>
      <c r="B1191" s="32"/>
      <c r="C1191" s="33"/>
      <c r="D1191" s="31"/>
      <c r="E1191" s="32"/>
      <c r="F1191" s="33"/>
      <c r="G1191" s="31"/>
      <c r="H1191" s="32"/>
      <c r="I1191" s="33"/>
      <c r="J1191" s="31"/>
      <c r="K1191" s="32"/>
      <c r="L1191" s="33"/>
    </row>
    <row r="1192" spans="1:12" x14ac:dyDescent="0.25">
      <c r="A1192" s="34"/>
      <c r="B1192" s="249" t="str">
        <f>$B$1</f>
        <v xml:space="preserve">       Départemental Natation    49                               Sport Adapté Maine et loire                         Beaupréau, le 4 décembre 2022</v>
      </c>
      <c r="C1192" s="250"/>
      <c r="D1192" s="34"/>
      <c r="E1192" s="249" t="str">
        <f>$B$1</f>
        <v xml:space="preserve">       Départemental Natation    49                               Sport Adapté Maine et loire                         Beaupréau, le 4 décembre 2022</v>
      </c>
      <c r="F1192" s="250"/>
      <c r="G1192" s="34"/>
      <c r="H1192" s="249" t="str">
        <f>$B$1</f>
        <v xml:space="preserve">       Départemental Natation    49                               Sport Adapté Maine et loire                         Beaupréau, le 4 décembre 2022</v>
      </c>
      <c r="I1192" s="250"/>
      <c r="J1192" s="34"/>
      <c r="K1192" s="249" t="str">
        <f>$B$1</f>
        <v xml:space="preserve">       Départemental Natation    49                               Sport Adapté Maine et loire                         Beaupréau, le 4 décembre 2022</v>
      </c>
      <c r="L1192" s="250"/>
    </row>
    <row r="1193" spans="1:12" x14ac:dyDescent="0.25">
      <c r="A1193" s="34"/>
      <c r="B1193" s="251"/>
      <c r="C1193" s="252"/>
      <c r="D1193" s="34"/>
      <c r="E1193" s="251"/>
      <c r="F1193" s="252"/>
      <c r="G1193" s="34"/>
      <c r="H1193" s="251"/>
      <c r="I1193" s="252"/>
      <c r="J1193" s="34"/>
      <c r="K1193" s="251"/>
      <c r="L1193" s="252"/>
    </row>
    <row r="1194" spans="1:12" x14ac:dyDescent="0.25">
      <c r="A1194" s="34"/>
      <c r="B1194" s="253"/>
      <c r="C1194" s="254"/>
      <c r="D1194" s="34"/>
      <c r="E1194" s="253"/>
      <c r="F1194" s="254"/>
      <c r="G1194" s="34"/>
      <c r="H1194" s="253"/>
      <c r="I1194" s="254"/>
      <c r="J1194" s="34"/>
      <c r="K1194" s="253"/>
      <c r="L1194" s="254"/>
    </row>
    <row r="1195" spans="1:12" x14ac:dyDescent="0.25">
      <c r="A1195" s="34"/>
      <c r="C1195" s="35"/>
      <c r="D1195" s="34"/>
      <c r="F1195" s="35"/>
      <c r="G1195" s="34"/>
      <c r="I1195" s="35"/>
      <c r="J1195" s="34"/>
      <c r="L1195" s="35"/>
    </row>
    <row r="1196" spans="1:12" x14ac:dyDescent="0.25">
      <c r="A1196" s="36" t="s">
        <v>58</v>
      </c>
      <c r="B1196" s="37">
        <v>30</v>
      </c>
      <c r="C1196" s="35"/>
      <c r="D1196" s="36" t="s">
        <v>58</v>
      </c>
      <c r="E1196" s="37">
        <v>30</v>
      </c>
      <c r="F1196" s="35"/>
      <c r="G1196" s="36" t="s">
        <v>58</v>
      </c>
      <c r="H1196" s="37">
        <v>30</v>
      </c>
      <c r="I1196" s="35"/>
      <c r="J1196" s="36" t="s">
        <v>58</v>
      </c>
      <c r="K1196" s="37">
        <v>30</v>
      </c>
      <c r="L1196" s="35"/>
    </row>
    <row r="1197" spans="1:12" x14ac:dyDescent="0.25">
      <c r="A1197" s="34"/>
      <c r="B1197" s="30" t="s">
        <v>59</v>
      </c>
      <c r="C1197" s="38">
        <v>1</v>
      </c>
      <c r="D1197" s="34"/>
      <c r="E1197" s="30" t="s">
        <v>59</v>
      </c>
      <c r="F1197" s="38">
        <v>2</v>
      </c>
      <c r="G1197" s="34"/>
      <c r="H1197" s="30" t="s">
        <v>59</v>
      </c>
      <c r="I1197" s="38">
        <v>3</v>
      </c>
      <c r="J1197" s="34"/>
      <c r="K1197" s="30" t="s">
        <v>59</v>
      </c>
      <c r="L1197" s="38">
        <v>4</v>
      </c>
    </row>
    <row r="1198" spans="1:12" x14ac:dyDescent="0.25">
      <c r="A1198" s="34"/>
      <c r="C1198" s="35"/>
      <c r="D1198" s="34"/>
      <c r="F1198" s="35"/>
      <c r="G1198" s="34"/>
      <c r="I1198" s="35"/>
      <c r="J1198" s="34"/>
      <c r="L1198" s="35"/>
    </row>
    <row r="1199" spans="1:12" x14ac:dyDescent="0.25">
      <c r="A1199" s="50" t="s">
        <v>67</v>
      </c>
      <c r="B1199" s="255">
        <f>Séries!B205</f>
        <v>74</v>
      </c>
      <c r="C1199" s="256"/>
      <c r="D1199" s="50" t="s">
        <v>67</v>
      </c>
      <c r="E1199" s="255">
        <f>Séries!B206</f>
        <v>0</v>
      </c>
      <c r="F1199" s="256"/>
      <c r="G1199" s="50" t="s">
        <v>67</v>
      </c>
      <c r="H1199" s="255">
        <f>Séries!B207</f>
        <v>76</v>
      </c>
      <c r="I1199" s="256"/>
      <c r="J1199" s="50" t="s">
        <v>67</v>
      </c>
      <c r="K1199" s="255">
        <f>Séries!B208</f>
        <v>0</v>
      </c>
      <c r="L1199" s="256"/>
    </row>
    <row r="1200" spans="1:12" x14ac:dyDescent="0.25">
      <c r="A1200" s="39" t="s">
        <v>65</v>
      </c>
      <c r="B1200" s="257">
        <f>VLOOKUP(B1199,_TAB1,2,FALSE)</f>
        <v>0</v>
      </c>
      <c r="C1200" s="258"/>
      <c r="D1200" s="39" t="s">
        <v>65</v>
      </c>
      <c r="E1200" s="257" t="e">
        <f>VLOOKUP(E1199,_TAB1,2,FALSE)</f>
        <v>#N/A</v>
      </c>
      <c r="F1200" s="258"/>
      <c r="G1200" s="39" t="s">
        <v>65</v>
      </c>
      <c r="H1200" s="257">
        <f>VLOOKUP(H1199,_TAB1,2,FALSE)</f>
        <v>0</v>
      </c>
      <c r="I1200" s="258"/>
      <c r="J1200" s="39" t="s">
        <v>65</v>
      </c>
      <c r="K1200" s="257" t="e">
        <f>VLOOKUP(K1199,_TAB1,2,FALSE)</f>
        <v>#N/A</v>
      </c>
      <c r="L1200" s="258"/>
    </row>
    <row r="1201" spans="1:12" x14ac:dyDescent="0.25">
      <c r="A1201" s="39" t="s">
        <v>66</v>
      </c>
      <c r="B1201" s="257">
        <f>VLOOKUP(B1199,_TAB1,3,FALSE)</f>
        <v>0</v>
      </c>
      <c r="C1201" s="258"/>
      <c r="D1201" s="39" t="s">
        <v>66</v>
      </c>
      <c r="E1201" s="257" t="e">
        <f>VLOOKUP(E1199,_TAB1,3,FALSE)</f>
        <v>#N/A</v>
      </c>
      <c r="F1201" s="258"/>
      <c r="G1201" s="39" t="s">
        <v>66</v>
      </c>
      <c r="H1201" s="257">
        <f>VLOOKUP(H1199,_TAB1,3,FALSE)</f>
        <v>0</v>
      </c>
      <c r="I1201" s="258"/>
      <c r="J1201" s="39" t="s">
        <v>66</v>
      </c>
      <c r="K1201" s="257" t="e">
        <f>VLOOKUP(K1199,_TAB1,3,FALSE)</f>
        <v>#N/A</v>
      </c>
      <c r="L1201" s="258"/>
    </row>
    <row r="1202" spans="1:12" x14ac:dyDescent="0.25">
      <c r="A1202" s="39" t="s">
        <v>64</v>
      </c>
      <c r="B1202" s="247">
        <f>VLOOKUP(B1199,_TAB1,5,FALSE)</f>
        <v>0</v>
      </c>
      <c r="C1202" s="248"/>
      <c r="D1202" s="39" t="s">
        <v>64</v>
      </c>
      <c r="E1202" s="247" t="e">
        <f>VLOOKUP(E1199,_TAB1,5,FALSE)</f>
        <v>#N/A</v>
      </c>
      <c r="F1202" s="248"/>
      <c r="G1202" s="39" t="s">
        <v>64</v>
      </c>
      <c r="H1202" s="247">
        <f>VLOOKUP(H1199,_TAB1,5,FALSE)</f>
        <v>0</v>
      </c>
      <c r="I1202" s="248"/>
      <c r="J1202" s="39" t="s">
        <v>64</v>
      </c>
      <c r="K1202" s="247" t="e">
        <f>VLOOKUP(K1199,_TAB1,5,FALSE)</f>
        <v>#N/A</v>
      </c>
      <c r="L1202" s="248"/>
    </row>
    <row r="1203" spans="1:12" x14ac:dyDescent="0.25">
      <c r="A1203" s="39" t="s">
        <v>68</v>
      </c>
      <c r="B1203" s="257" t="e">
        <f>VLOOKUP(B1199,_TAB1,10,FALSE)</f>
        <v>#REF!</v>
      </c>
      <c r="C1203" s="258"/>
      <c r="D1203" s="39" t="s">
        <v>68</v>
      </c>
      <c r="E1203" s="257" t="e">
        <f>VLOOKUP(E1199,_TAB1,10,FALSE)</f>
        <v>#N/A</v>
      </c>
      <c r="F1203" s="258"/>
      <c r="G1203" s="39" t="s">
        <v>68</v>
      </c>
      <c r="H1203" s="257" t="e">
        <f>VLOOKUP(H1199,_TAB1,10,FALSE)</f>
        <v>#REF!</v>
      </c>
      <c r="I1203" s="258"/>
      <c r="J1203" s="39" t="s">
        <v>68</v>
      </c>
      <c r="K1203" s="257" t="e">
        <f>VLOOKUP(K1199,_TAB1,10,FALSE)</f>
        <v>#N/A</v>
      </c>
      <c r="L1203" s="258"/>
    </row>
    <row r="1204" spans="1:12" x14ac:dyDescent="0.25">
      <c r="A1204" s="39" t="s">
        <v>57</v>
      </c>
      <c r="B1204" s="257" t="e">
        <f>VLOOKUP(B1199,_TAB1,13,FALSE)</f>
        <v>#REF!</v>
      </c>
      <c r="C1204" s="258"/>
      <c r="D1204" s="39" t="s">
        <v>57</v>
      </c>
      <c r="E1204" s="257" t="e">
        <f>VLOOKUP(E1199,_TAB1,13,FALSE)</f>
        <v>#N/A</v>
      </c>
      <c r="F1204" s="258"/>
      <c r="G1204" s="39" t="s">
        <v>57</v>
      </c>
      <c r="H1204" s="257" t="e">
        <f>VLOOKUP(H1199,_TAB1,13,FALSE)</f>
        <v>#REF!</v>
      </c>
      <c r="I1204" s="258"/>
      <c r="J1204" s="39" t="s">
        <v>57</v>
      </c>
      <c r="K1204" s="257" t="e">
        <f>VLOOKUP(K1199,_TAB1,13,FALSE)</f>
        <v>#N/A</v>
      </c>
      <c r="L1204" s="258"/>
    </row>
    <row r="1205" spans="1:12" x14ac:dyDescent="0.25">
      <c r="A1205" s="34"/>
      <c r="C1205" s="35"/>
      <c r="D1205" s="34"/>
      <c r="F1205" s="35"/>
      <c r="G1205" s="34"/>
      <c r="I1205" s="35"/>
      <c r="J1205" s="34"/>
      <c r="L1205" s="35"/>
    </row>
    <row r="1206" spans="1:12" x14ac:dyDescent="0.25">
      <c r="A1206" s="40" t="s">
        <v>60</v>
      </c>
      <c r="C1206" s="35"/>
      <c r="D1206" s="40" t="s">
        <v>60</v>
      </c>
      <c r="F1206" s="35"/>
      <c r="G1206" s="40" t="s">
        <v>60</v>
      </c>
      <c r="I1206" s="35"/>
      <c r="J1206" s="40" t="s">
        <v>60</v>
      </c>
      <c r="L1206" s="35"/>
    </row>
    <row r="1207" spans="1:12" x14ac:dyDescent="0.25">
      <c r="A1207" s="41" t="s">
        <v>61</v>
      </c>
      <c r="B1207" s="29" t="s">
        <v>62</v>
      </c>
      <c r="C1207" s="42" t="s">
        <v>63</v>
      </c>
      <c r="D1207" s="41" t="s">
        <v>61</v>
      </c>
      <c r="E1207" s="29" t="s">
        <v>62</v>
      </c>
      <c r="F1207" s="42" t="s">
        <v>63</v>
      </c>
      <c r="G1207" s="41" t="s">
        <v>61</v>
      </c>
      <c r="H1207" s="29" t="s">
        <v>62</v>
      </c>
      <c r="I1207" s="42" t="s">
        <v>63</v>
      </c>
      <c r="J1207" s="41" t="s">
        <v>61</v>
      </c>
      <c r="K1207" s="29" t="s">
        <v>62</v>
      </c>
      <c r="L1207" s="42" t="s">
        <v>63</v>
      </c>
    </row>
    <row r="1208" spans="1:12" x14ac:dyDescent="0.25">
      <c r="A1208" s="43"/>
      <c r="B1208" s="7"/>
      <c r="C1208" s="44"/>
      <c r="D1208" s="43"/>
      <c r="E1208" s="7"/>
      <c r="F1208" s="44"/>
      <c r="G1208" s="43"/>
      <c r="H1208" s="7"/>
      <c r="I1208" s="44"/>
      <c r="J1208" s="43"/>
      <c r="K1208" s="7"/>
      <c r="L1208" s="44"/>
    </row>
    <row r="1209" spans="1:12" x14ac:dyDescent="0.25">
      <c r="A1209" s="45"/>
      <c r="B1209" s="27"/>
      <c r="C1209" s="46"/>
      <c r="D1209" s="45"/>
      <c r="E1209" s="27"/>
      <c r="F1209" s="46"/>
      <c r="G1209" s="45"/>
      <c r="H1209" s="27"/>
      <c r="I1209" s="46"/>
      <c r="J1209" s="45"/>
      <c r="K1209" s="27"/>
      <c r="L1209" s="46"/>
    </row>
    <row r="1210" spans="1:12" ht="13.8" thickBot="1" x14ac:dyDescent="0.3">
      <c r="A1210" s="47"/>
      <c r="B1210" s="48"/>
      <c r="C1210" s="49"/>
      <c r="D1210" s="47"/>
      <c r="E1210" s="48"/>
      <c r="F1210" s="49"/>
      <c r="G1210" s="47"/>
      <c r="H1210" s="48"/>
      <c r="I1210" s="49"/>
      <c r="J1210" s="47"/>
      <c r="K1210" s="48"/>
      <c r="L1210" s="49"/>
    </row>
    <row r="1211" spans="1:12" x14ac:dyDescent="0.25">
      <c r="A1211" s="31"/>
      <c r="B1211" s="32"/>
      <c r="C1211" s="33"/>
      <c r="D1211" s="31"/>
      <c r="E1211" s="32"/>
      <c r="F1211" s="33"/>
      <c r="G1211" s="31"/>
      <c r="H1211" s="32"/>
      <c r="I1211" s="33"/>
      <c r="J1211" s="31"/>
      <c r="K1211" s="32"/>
      <c r="L1211" s="33"/>
    </row>
    <row r="1212" spans="1:12" x14ac:dyDescent="0.25">
      <c r="A1212" s="34"/>
      <c r="B1212" s="249" t="str">
        <f>$B$1</f>
        <v xml:space="preserve">       Départemental Natation    49                               Sport Adapté Maine et loire                         Beaupréau, le 4 décembre 2022</v>
      </c>
      <c r="C1212" s="250"/>
      <c r="D1212" s="34"/>
      <c r="E1212" s="249" t="str">
        <f>$B$1</f>
        <v xml:space="preserve">       Départemental Natation    49                               Sport Adapté Maine et loire                         Beaupréau, le 4 décembre 2022</v>
      </c>
      <c r="F1212" s="250"/>
      <c r="G1212" s="34"/>
      <c r="H1212" s="249" t="str">
        <f>$B$1</f>
        <v xml:space="preserve">       Départemental Natation    49                               Sport Adapté Maine et loire                         Beaupréau, le 4 décembre 2022</v>
      </c>
      <c r="I1212" s="250"/>
      <c r="J1212" s="34"/>
      <c r="K1212" s="249" t="str">
        <f>$B$1</f>
        <v xml:space="preserve">       Départemental Natation    49                               Sport Adapté Maine et loire                         Beaupréau, le 4 décembre 2022</v>
      </c>
      <c r="L1212" s="250"/>
    </row>
    <row r="1213" spans="1:12" x14ac:dyDescent="0.25">
      <c r="A1213" s="34"/>
      <c r="B1213" s="251"/>
      <c r="C1213" s="252"/>
      <c r="D1213" s="34"/>
      <c r="E1213" s="251"/>
      <c r="F1213" s="252"/>
      <c r="G1213" s="34"/>
      <c r="H1213" s="251"/>
      <c r="I1213" s="252"/>
      <c r="J1213" s="34"/>
      <c r="K1213" s="251"/>
      <c r="L1213" s="252"/>
    </row>
    <row r="1214" spans="1:12" x14ac:dyDescent="0.25">
      <c r="A1214" s="34"/>
      <c r="B1214" s="253"/>
      <c r="C1214" s="254"/>
      <c r="D1214" s="34"/>
      <c r="E1214" s="253"/>
      <c r="F1214" s="254"/>
      <c r="G1214" s="34"/>
      <c r="H1214" s="253"/>
      <c r="I1214" s="254"/>
      <c r="J1214" s="34"/>
      <c r="K1214" s="253"/>
      <c r="L1214" s="254"/>
    </row>
    <row r="1215" spans="1:12" x14ac:dyDescent="0.25">
      <c r="A1215" s="34"/>
      <c r="C1215" s="35"/>
      <c r="D1215" s="34"/>
      <c r="F1215" s="35"/>
      <c r="G1215" s="34"/>
      <c r="I1215" s="35"/>
      <c r="J1215" s="34"/>
      <c r="L1215" s="35"/>
    </row>
    <row r="1216" spans="1:12" x14ac:dyDescent="0.25">
      <c r="A1216" s="36" t="s">
        <v>58</v>
      </c>
      <c r="B1216" s="37">
        <v>30</v>
      </c>
      <c r="C1216" s="35"/>
      <c r="D1216" s="36" t="s">
        <v>58</v>
      </c>
      <c r="E1216" s="37">
        <v>30</v>
      </c>
      <c r="F1216" s="35"/>
      <c r="G1216" s="36" t="s">
        <v>58</v>
      </c>
      <c r="H1216" s="37">
        <v>30</v>
      </c>
      <c r="I1216" s="35"/>
      <c r="J1216" s="36" t="s">
        <v>58</v>
      </c>
      <c r="K1216" s="37">
        <v>30</v>
      </c>
      <c r="L1216" s="35"/>
    </row>
    <row r="1217" spans="1:12" x14ac:dyDescent="0.25">
      <c r="A1217" s="34"/>
      <c r="B1217" s="30" t="s">
        <v>59</v>
      </c>
      <c r="C1217" s="38">
        <v>5</v>
      </c>
      <c r="D1217" s="34"/>
      <c r="E1217" s="30" t="s">
        <v>59</v>
      </c>
      <c r="F1217" s="38">
        <v>6</v>
      </c>
      <c r="G1217" s="34"/>
      <c r="H1217" s="30" t="s">
        <v>59</v>
      </c>
      <c r="I1217" s="38">
        <v>7</v>
      </c>
      <c r="J1217" s="34"/>
      <c r="K1217" s="30" t="s">
        <v>59</v>
      </c>
      <c r="L1217" s="38">
        <v>8</v>
      </c>
    </row>
    <row r="1218" spans="1:12" x14ac:dyDescent="0.25">
      <c r="A1218" s="34"/>
      <c r="C1218" s="35"/>
      <c r="D1218" s="34"/>
      <c r="F1218" s="35"/>
      <c r="G1218" s="34"/>
      <c r="I1218" s="35"/>
      <c r="J1218" s="34"/>
      <c r="L1218" s="35"/>
    </row>
    <row r="1219" spans="1:12" x14ac:dyDescent="0.25">
      <c r="A1219" s="50" t="s">
        <v>67</v>
      </c>
      <c r="B1219" s="255">
        <f>Séries!B209</f>
        <v>79</v>
      </c>
      <c r="C1219" s="256"/>
      <c r="D1219" s="50" t="s">
        <v>67</v>
      </c>
      <c r="E1219" s="255">
        <f>Séries!B210</f>
        <v>0</v>
      </c>
      <c r="F1219" s="256"/>
      <c r="G1219" s="50" t="s">
        <v>67</v>
      </c>
      <c r="H1219" s="255"/>
      <c r="I1219" s="256"/>
      <c r="J1219" s="50" t="s">
        <v>67</v>
      </c>
      <c r="K1219" s="255"/>
      <c r="L1219" s="256"/>
    </row>
    <row r="1220" spans="1:12" x14ac:dyDescent="0.25">
      <c r="A1220" s="39" t="s">
        <v>65</v>
      </c>
      <c r="B1220" s="257">
        <f>VLOOKUP(B1219,_TAB1,2,FALSE)</f>
        <v>0</v>
      </c>
      <c r="C1220" s="258"/>
      <c r="D1220" s="39" t="s">
        <v>65</v>
      </c>
      <c r="E1220" s="257" t="e">
        <f>VLOOKUP(E1219,_TAB1,2,FALSE)</f>
        <v>#N/A</v>
      </c>
      <c r="F1220" s="258"/>
      <c r="G1220" s="39" t="s">
        <v>65</v>
      </c>
      <c r="H1220" s="257" t="e">
        <f>VLOOKUP(H1219,_TAB1,2,FALSE)</f>
        <v>#N/A</v>
      </c>
      <c r="I1220" s="258"/>
      <c r="J1220" s="39" t="s">
        <v>65</v>
      </c>
      <c r="K1220" s="257" t="e">
        <f>VLOOKUP(K1219,_TAB1,2,FALSE)</f>
        <v>#N/A</v>
      </c>
      <c r="L1220" s="258"/>
    </row>
    <row r="1221" spans="1:12" x14ac:dyDescent="0.25">
      <c r="A1221" s="39" t="s">
        <v>66</v>
      </c>
      <c r="B1221" s="257">
        <f>VLOOKUP(B1219,_TAB1,3,FALSE)</f>
        <v>0</v>
      </c>
      <c r="C1221" s="258"/>
      <c r="D1221" s="39" t="s">
        <v>66</v>
      </c>
      <c r="E1221" s="257" t="e">
        <f>VLOOKUP(E1219,_TAB1,3,FALSE)</f>
        <v>#N/A</v>
      </c>
      <c r="F1221" s="258"/>
      <c r="G1221" s="39" t="s">
        <v>66</v>
      </c>
      <c r="H1221" s="257" t="e">
        <f>VLOOKUP(H1219,_TAB1,3,FALSE)</f>
        <v>#N/A</v>
      </c>
      <c r="I1221" s="258"/>
      <c r="J1221" s="39" t="s">
        <v>66</v>
      </c>
      <c r="K1221" s="257" t="e">
        <f>VLOOKUP(K1219,_TAB1,3,FALSE)</f>
        <v>#N/A</v>
      </c>
      <c r="L1221" s="258"/>
    </row>
    <row r="1222" spans="1:12" x14ac:dyDescent="0.25">
      <c r="A1222" s="39" t="s">
        <v>64</v>
      </c>
      <c r="B1222" s="247">
        <f>VLOOKUP(B1219,_TAB1,5,FALSE)</f>
        <v>0</v>
      </c>
      <c r="C1222" s="248"/>
      <c r="D1222" s="39" t="s">
        <v>64</v>
      </c>
      <c r="E1222" s="247" t="e">
        <f>VLOOKUP(E1219,_TAB1,5,FALSE)</f>
        <v>#N/A</v>
      </c>
      <c r="F1222" s="248"/>
      <c r="G1222" s="39" t="s">
        <v>64</v>
      </c>
      <c r="H1222" s="247" t="e">
        <f>VLOOKUP(H1219,_TAB1,5,FALSE)</f>
        <v>#N/A</v>
      </c>
      <c r="I1222" s="248"/>
      <c r="J1222" s="39" t="s">
        <v>64</v>
      </c>
      <c r="K1222" s="247" t="e">
        <f>VLOOKUP(K1219,_TAB1,5,FALSE)</f>
        <v>#N/A</v>
      </c>
      <c r="L1222" s="248"/>
    </row>
    <row r="1223" spans="1:12" x14ac:dyDescent="0.25">
      <c r="A1223" s="39" t="s">
        <v>68</v>
      </c>
      <c r="B1223" s="257" t="e">
        <f>VLOOKUP(B1219,_TAB1,10,FALSE)</f>
        <v>#REF!</v>
      </c>
      <c r="C1223" s="258"/>
      <c r="D1223" s="39" t="s">
        <v>68</v>
      </c>
      <c r="E1223" s="257" t="e">
        <f>VLOOKUP(E1219,_TAB1,10,FALSE)</f>
        <v>#N/A</v>
      </c>
      <c r="F1223" s="258"/>
      <c r="G1223" s="39" t="s">
        <v>68</v>
      </c>
      <c r="H1223" s="257" t="e">
        <f>VLOOKUP(H1219,_TAB1,10,FALSE)</f>
        <v>#N/A</v>
      </c>
      <c r="I1223" s="258"/>
      <c r="J1223" s="39" t="s">
        <v>68</v>
      </c>
      <c r="K1223" s="257" t="e">
        <f>VLOOKUP(K1219,_TAB1,10,FALSE)</f>
        <v>#N/A</v>
      </c>
      <c r="L1223" s="258"/>
    </row>
    <row r="1224" spans="1:12" x14ac:dyDescent="0.25">
      <c r="A1224" s="39" t="s">
        <v>57</v>
      </c>
      <c r="B1224" s="257" t="e">
        <f>VLOOKUP(B1219,_TAB1,13,FALSE)</f>
        <v>#REF!</v>
      </c>
      <c r="C1224" s="258"/>
      <c r="D1224" s="39" t="s">
        <v>57</v>
      </c>
      <c r="E1224" s="257" t="e">
        <f>VLOOKUP(E1219,_TAB1,13,FALSE)</f>
        <v>#N/A</v>
      </c>
      <c r="F1224" s="258"/>
      <c r="G1224" s="39" t="s">
        <v>57</v>
      </c>
      <c r="H1224" s="257" t="e">
        <f>VLOOKUP(H1219,_TAB1,13,FALSE)</f>
        <v>#N/A</v>
      </c>
      <c r="I1224" s="258"/>
      <c r="J1224" s="39" t="s">
        <v>57</v>
      </c>
      <c r="K1224" s="257" t="e">
        <f>VLOOKUP(K1219,_TAB1,13,FALSE)</f>
        <v>#N/A</v>
      </c>
      <c r="L1224" s="258"/>
    </row>
    <row r="1225" spans="1:12" x14ac:dyDescent="0.25">
      <c r="A1225" s="34"/>
      <c r="C1225" s="35"/>
      <c r="D1225" s="34"/>
      <c r="F1225" s="35"/>
      <c r="G1225" s="34"/>
      <c r="I1225" s="35"/>
      <c r="J1225" s="34"/>
      <c r="L1225" s="35"/>
    </row>
    <row r="1226" spans="1:12" x14ac:dyDescent="0.25">
      <c r="A1226" s="40" t="s">
        <v>60</v>
      </c>
      <c r="C1226" s="35"/>
      <c r="D1226" s="40" t="s">
        <v>60</v>
      </c>
      <c r="F1226" s="35"/>
      <c r="G1226" s="40" t="s">
        <v>60</v>
      </c>
      <c r="I1226" s="35"/>
      <c r="J1226" s="40" t="s">
        <v>60</v>
      </c>
      <c r="L1226" s="35"/>
    </row>
    <row r="1227" spans="1:12" x14ac:dyDescent="0.25">
      <c r="A1227" s="41" t="s">
        <v>61</v>
      </c>
      <c r="B1227" s="29" t="s">
        <v>62</v>
      </c>
      <c r="C1227" s="42" t="s">
        <v>63</v>
      </c>
      <c r="D1227" s="41" t="s">
        <v>61</v>
      </c>
      <c r="E1227" s="29" t="s">
        <v>62</v>
      </c>
      <c r="F1227" s="42" t="s">
        <v>63</v>
      </c>
      <c r="G1227" s="41" t="s">
        <v>61</v>
      </c>
      <c r="H1227" s="29" t="s">
        <v>62</v>
      </c>
      <c r="I1227" s="42" t="s">
        <v>63</v>
      </c>
      <c r="J1227" s="41" t="s">
        <v>61</v>
      </c>
      <c r="K1227" s="29" t="s">
        <v>62</v>
      </c>
      <c r="L1227" s="42" t="s">
        <v>63</v>
      </c>
    </row>
    <row r="1228" spans="1:12" x14ac:dyDescent="0.25">
      <c r="A1228" s="43"/>
      <c r="B1228" s="7"/>
      <c r="C1228" s="44"/>
      <c r="D1228" s="43"/>
      <c r="E1228" s="7"/>
      <c r="F1228" s="44"/>
      <c r="G1228" s="43"/>
      <c r="H1228" s="7"/>
      <c r="I1228" s="44"/>
      <c r="J1228" s="43"/>
      <c r="K1228" s="7"/>
      <c r="L1228" s="44"/>
    </row>
    <row r="1229" spans="1:12" x14ac:dyDescent="0.25">
      <c r="A1229" s="45"/>
      <c r="B1229" s="27"/>
      <c r="C1229" s="46"/>
      <c r="D1229" s="45"/>
      <c r="E1229" s="27"/>
      <c r="F1229" s="46"/>
      <c r="G1229" s="45"/>
      <c r="H1229" s="27"/>
      <c r="I1229" s="46"/>
      <c r="J1229" s="45"/>
      <c r="K1229" s="27"/>
      <c r="L1229" s="46"/>
    </row>
    <row r="1230" spans="1:12" ht="13.8" thickBot="1" x14ac:dyDescent="0.3">
      <c r="A1230" s="47"/>
      <c r="B1230" s="48"/>
      <c r="C1230" s="49"/>
      <c r="D1230" s="47"/>
      <c r="E1230" s="48"/>
      <c r="F1230" s="49"/>
      <c r="G1230" s="47"/>
      <c r="H1230" s="48"/>
      <c r="I1230" s="49"/>
      <c r="J1230" s="47"/>
      <c r="K1230" s="48"/>
      <c r="L1230" s="49"/>
    </row>
    <row r="1231" spans="1:12" ht="13.8" thickBot="1" x14ac:dyDescent="0.3"/>
    <row r="1232" spans="1:12" x14ac:dyDescent="0.25">
      <c r="A1232" s="31"/>
      <c r="B1232" s="32"/>
      <c r="C1232" s="33"/>
      <c r="D1232" s="31"/>
      <c r="E1232" s="32"/>
      <c r="F1232" s="33"/>
      <c r="G1232" s="31"/>
      <c r="H1232" s="32"/>
      <c r="I1232" s="33"/>
      <c r="J1232" s="31"/>
      <c r="K1232" s="32"/>
      <c r="L1232" s="33"/>
    </row>
    <row r="1233" spans="1:12" x14ac:dyDescent="0.25">
      <c r="A1233" s="34"/>
      <c r="B1233" s="249" t="str">
        <f>$B$1</f>
        <v xml:space="preserve">       Départemental Natation    49                               Sport Adapté Maine et loire                         Beaupréau, le 4 décembre 2022</v>
      </c>
      <c r="C1233" s="250"/>
      <c r="D1233" s="34"/>
      <c r="E1233" s="249" t="str">
        <f>$B$1</f>
        <v xml:space="preserve">       Départemental Natation    49                               Sport Adapté Maine et loire                         Beaupréau, le 4 décembre 2022</v>
      </c>
      <c r="F1233" s="250"/>
      <c r="G1233" s="34"/>
      <c r="H1233" s="249" t="str">
        <f>$B$1</f>
        <v xml:space="preserve">       Départemental Natation    49                               Sport Adapté Maine et loire                         Beaupréau, le 4 décembre 2022</v>
      </c>
      <c r="I1233" s="250"/>
      <c r="J1233" s="34"/>
      <c r="K1233" s="249" t="str">
        <f>$B$1</f>
        <v xml:space="preserve">       Départemental Natation    49                               Sport Adapté Maine et loire                         Beaupréau, le 4 décembre 2022</v>
      </c>
      <c r="L1233" s="250"/>
    </row>
    <row r="1234" spans="1:12" x14ac:dyDescent="0.25">
      <c r="A1234" s="34"/>
      <c r="B1234" s="251"/>
      <c r="C1234" s="252"/>
      <c r="D1234" s="34"/>
      <c r="E1234" s="251"/>
      <c r="F1234" s="252"/>
      <c r="G1234" s="34"/>
      <c r="H1234" s="251"/>
      <c r="I1234" s="252"/>
      <c r="J1234" s="34"/>
      <c r="K1234" s="251"/>
      <c r="L1234" s="252"/>
    </row>
    <row r="1235" spans="1:12" x14ac:dyDescent="0.25">
      <c r="A1235" s="34"/>
      <c r="B1235" s="253"/>
      <c r="C1235" s="254"/>
      <c r="D1235" s="34"/>
      <c r="E1235" s="253"/>
      <c r="F1235" s="254"/>
      <c r="G1235" s="34"/>
      <c r="H1235" s="253"/>
      <c r="I1235" s="254"/>
      <c r="J1235" s="34"/>
      <c r="K1235" s="253"/>
      <c r="L1235" s="254"/>
    </row>
    <row r="1236" spans="1:12" x14ac:dyDescent="0.25">
      <c r="A1236" s="34"/>
      <c r="C1236" s="35"/>
      <c r="D1236" s="34"/>
      <c r="F1236" s="35"/>
      <c r="G1236" s="34"/>
      <c r="I1236" s="35"/>
      <c r="J1236" s="34"/>
      <c r="L1236" s="35"/>
    </row>
    <row r="1237" spans="1:12" x14ac:dyDescent="0.25">
      <c r="A1237" s="36" t="s">
        <v>58</v>
      </c>
      <c r="B1237" s="37">
        <v>31</v>
      </c>
      <c r="C1237" s="35"/>
      <c r="D1237" s="36" t="s">
        <v>58</v>
      </c>
      <c r="E1237" s="37">
        <v>31</v>
      </c>
      <c r="F1237" s="35"/>
      <c r="G1237" s="36" t="s">
        <v>58</v>
      </c>
      <c r="H1237" s="37">
        <v>31</v>
      </c>
      <c r="I1237" s="35"/>
      <c r="J1237" s="36" t="s">
        <v>58</v>
      </c>
      <c r="K1237" s="37">
        <v>31</v>
      </c>
      <c r="L1237" s="35"/>
    </row>
    <row r="1238" spans="1:12" x14ac:dyDescent="0.25">
      <c r="A1238" s="34"/>
      <c r="B1238" s="30" t="s">
        <v>59</v>
      </c>
      <c r="C1238" s="38">
        <v>1</v>
      </c>
      <c r="D1238" s="34"/>
      <c r="E1238" s="30" t="s">
        <v>59</v>
      </c>
      <c r="F1238" s="38">
        <v>2</v>
      </c>
      <c r="G1238" s="34"/>
      <c r="H1238" s="30" t="s">
        <v>59</v>
      </c>
      <c r="I1238" s="38">
        <v>3</v>
      </c>
      <c r="J1238" s="34"/>
      <c r="K1238" s="30" t="s">
        <v>59</v>
      </c>
      <c r="L1238" s="38">
        <v>4</v>
      </c>
    </row>
    <row r="1239" spans="1:12" x14ac:dyDescent="0.25">
      <c r="A1239" s="34"/>
      <c r="C1239" s="35"/>
      <c r="D1239" s="34"/>
      <c r="F1239" s="35"/>
      <c r="G1239" s="34"/>
      <c r="I1239" s="35"/>
      <c r="J1239" s="34"/>
      <c r="L1239" s="35"/>
    </row>
    <row r="1240" spans="1:12" x14ac:dyDescent="0.25">
      <c r="A1240" s="50" t="s">
        <v>67</v>
      </c>
      <c r="B1240" s="255">
        <f>Séries!B212</f>
        <v>2</v>
      </c>
      <c r="C1240" s="256"/>
      <c r="D1240" s="50" t="s">
        <v>67</v>
      </c>
      <c r="E1240" s="255">
        <f>Séries!B213</f>
        <v>6</v>
      </c>
      <c r="F1240" s="256"/>
      <c r="G1240" s="50" t="s">
        <v>67</v>
      </c>
      <c r="H1240" s="255">
        <f>Séries!B214</f>
        <v>16</v>
      </c>
      <c r="I1240" s="256"/>
      <c r="J1240" s="50" t="s">
        <v>67</v>
      </c>
      <c r="K1240" s="255">
        <f>Séries!B215</f>
        <v>0</v>
      </c>
      <c r="L1240" s="256"/>
    </row>
    <row r="1241" spans="1:12" x14ac:dyDescent="0.25">
      <c r="A1241" s="39" t="s">
        <v>65</v>
      </c>
      <c r="B1241" s="257">
        <f>VLOOKUP(B1240,_TAB1,2,FALSE)</f>
        <v>0</v>
      </c>
      <c r="C1241" s="258"/>
      <c r="D1241" s="39" t="s">
        <v>65</v>
      </c>
      <c r="E1241" s="257">
        <f>VLOOKUP(E1240,_TAB1,2,FALSE)</f>
        <v>0</v>
      </c>
      <c r="F1241" s="258"/>
      <c r="G1241" s="39" t="s">
        <v>65</v>
      </c>
      <c r="H1241" s="257">
        <f>VLOOKUP(H1240,_TAB1,2,FALSE)</f>
        <v>0</v>
      </c>
      <c r="I1241" s="258"/>
      <c r="J1241" s="39" t="s">
        <v>65</v>
      </c>
      <c r="K1241" s="257" t="e">
        <f>VLOOKUP(K1240,_TAB1,2,FALSE)</f>
        <v>#N/A</v>
      </c>
      <c r="L1241" s="258"/>
    </row>
    <row r="1242" spans="1:12" x14ac:dyDescent="0.25">
      <c r="A1242" s="39" t="s">
        <v>66</v>
      </c>
      <c r="B1242" s="257">
        <f>VLOOKUP(B1240,_TAB1,3,FALSE)</f>
        <v>0</v>
      </c>
      <c r="C1242" s="258"/>
      <c r="D1242" s="39" t="s">
        <v>66</v>
      </c>
      <c r="E1242" s="257">
        <f>VLOOKUP(E1240,_TAB1,3,FALSE)</f>
        <v>0</v>
      </c>
      <c r="F1242" s="258"/>
      <c r="G1242" s="39" t="s">
        <v>66</v>
      </c>
      <c r="H1242" s="257">
        <f>VLOOKUP(H1240,_TAB1,3,FALSE)</f>
        <v>0</v>
      </c>
      <c r="I1242" s="258"/>
      <c r="J1242" s="39" t="s">
        <v>66</v>
      </c>
      <c r="K1242" s="257" t="e">
        <f>VLOOKUP(K1240,_TAB1,3,FALSE)</f>
        <v>#N/A</v>
      </c>
      <c r="L1242" s="258"/>
    </row>
    <row r="1243" spans="1:12" x14ac:dyDescent="0.25">
      <c r="A1243" s="39" t="s">
        <v>64</v>
      </c>
      <c r="B1243" s="247">
        <f>VLOOKUP(B1240,_TAB1,5,FALSE)</f>
        <v>0</v>
      </c>
      <c r="C1243" s="248"/>
      <c r="D1243" s="39" t="s">
        <v>64</v>
      </c>
      <c r="E1243" s="247">
        <f>VLOOKUP(E1240,_TAB1,5,FALSE)</f>
        <v>0</v>
      </c>
      <c r="F1243" s="248"/>
      <c r="G1243" s="39" t="s">
        <v>64</v>
      </c>
      <c r="H1243" s="247">
        <f>VLOOKUP(H1240,_TAB1,5,FALSE)</f>
        <v>0</v>
      </c>
      <c r="I1243" s="248"/>
      <c r="J1243" s="39" t="s">
        <v>64</v>
      </c>
      <c r="K1243" s="247" t="e">
        <f>VLOOKUP(K1240,_TAB1,5,FALSE)</f>
        <v>#N/A</v>
      </c>
      <c r="L1243" s="248"/>
    </row>
    <row r="1244" spans="1:12" x14ac:dyDescent="0.25">
      <c r="A1244" s="39" t="s">
        <v>68</v>
      </c>
      <c r="B1244" s="257" t="e">
        <f>VLOOKUP(B1240,_TAB1,10,FALSE)</f>
        <v>#REF!</v>
      </c>
      <c r="C1244" s="258"/>
      <c r="D1244" s="39" t="s">
        <v>68</v>
      </c>
      <c r="E1244" s="257" t="e">
        <f>VLOOKUP(E1240,_TAB1,10,FALSE)</f>
        <v>#REF!</v>
      </c>
      <c r="F1244" s="258"/>
      <c r="G1244" s="39" t="s">
        <v>68</v>
      </c>
      <c r="H1244" s="257" t="e">
        <f>VLOOKUP(H1240,_TAB1,10,FALSE)</f>
        <v>#REF!</v>
      </c>
      <c r="I1244" s="258"/>
      <c r="J1244" s="39" t="s">
        <v>68</v>
      </c>
      <c r="K1244" s="257" t="e">
        <f>VLOOKUP(K1240,_TAB1,10,FALSE)</f>
        <v>#N/A</v>
      </c>
      <c r="L1244" s="258"/>
    </row>
    <row r="1245" spans="1:12" x14ac:dyDescent="0.25">
      <c r="A1245" s="39" t="s">
        <v>57</v>
      </c>
      <c r="B1245" s="257" t="e">
        <f>VLOOKUP(B1240,_TAB1,13,FALSE)</f>
        <v>#REF!</v>
      </c>
      <c r="C1245" s="258"/>
      <c r="D1245" s="39" t="s">
        <v>57</v>
      </c>
      <c r="E1245" s="257" t="e">
        <f>VLOOKUP(E1240,_TAB1,13,FALSE)</f>
        <v>#REF!</v>
      </c>
      <c r="F1245" s="258"/>
      <c r="G1245" s="39" t="s">
        <v>57</v>
      </c>
      <c r="H1245" s="257" t="e">
        <f>VLOOKUP(H1240,_TAB1,13,FALSE)</f>
        <v>#REF!</v>
      </c>
      <c r="I1245" s="258"/>
      <c r="J1245" s="39" t="s">
        <v>57</v>
      </c>
      <c r="K1245" s="257" t="e">
        <f>VLOOKUP(K1240,_TAB1,13,FALSE)</f>
        <v>#N/A</v>
      </c>
      <c r="L1245" s="258"/>
    </row>
    <row r="1246" spans="1:12" x14ac:dyDescent="0.25">
      <c r="A1246" s="34"/>
      <c r="C1246" s="35"/>
      <c r="D1246" s="34"/>
      <c r="F1246" s="35"/>
      <c r="G1246" s="34"/>
      <c r="I1246" s="35"/>
      <c r="J1246" s="34"/>
      <c r="L1246" s="35"/>
    </row>
    <row r="1247" spans="1:12" x14ac:dyDescent="0.25">
      <c r="A1247" s="40" t="s">
        <v>60</v>
      </c>
      <c r="C1247" s="35"/>
      <c r="D1247" s="40" t="s">
        <v>60</v>
      </c>
      <c r="F1247" s="35"/>
      <c r="G1247" s="40" t="s">
        <v>60</v>
      </c>
      <c r="I1247" s="35"/>
      <c r="J1247" s="40" t="s">
        <v>60</v>
      </c>
      <c r="L1247" s="35"/>
    </row>
    <row r="1248" spans="1:12" x14ac:dyDescent="0.25">
      <c r="A1248" s="41" t="s">
        <v>61</v>
      </c>
      <c r="B1248" s="29" t="s">
        <v>62</v>
      </c>
      <c r="C1248" s="42" t="s">
        <v>63</v>
      </c>
      <c r="D1248" s="41" t="s">
        <v>61</v>
      </c>
      <c r="E1248" s="29" t="s">
        <v>62</v>
      </c>
      <c r="F1248" s="42" t="s">
        <v>63</v>
      </c>
      <c r="G1248" s="41" t="s">
        <v>61</v>
      </c>
      <c r="H1248" s="29" t="s">
        <v>62</v>
      </c>
      <c r="I1248" s="42" t="s">
        <v>63</v>
      </c>
      <c r="J1248" s="41" t="s">
        <v>61</v>
      </c>
      <c r="K1248" s="29" t="s">
        <v>62</v>
      </c>
      <c r="L1248" s="42" t="s">
        <v>63</v>
      </c>
    </row>
    <row r="1249" spans="1:12" x14ac:dyDescent="0.25">
      <c r="A1249" s="43"/>
      <c r="B1249" s="7"/>
      <c r="C1249" s="44"/>
      <c r="D1249" s="43"/>
      <c r="E1249" s="7"/>
      <c r="F1249" s="44"/>
      <c r="G1249" s="43"/>
      <c r="H1249" s="7"/>
      <c r="I1249" s="44"/>
      <c r="J1249" s="43"/>
      <c r="K1249" s="7"/>
      <c r="L1249" s="44"/>
    </row>
    <row r="1250" spans="1:12" x14ac:dyDescent="0.25">
      <c r="A1250" s="45"/>
      <c r="B1250" s="27"/>
      <c r="C1250" s="46"/>
      <c r="D1250" s="45"/>
      <c r="E1250" s="27"/>
      <c r="F1250" s="46"/>
      <c r="G1250" s="45"/>
      <c r="H1250" s="27"/>
      <c r="I1250" s="46"/>
      <c r="J1250" s="45"/>
      <c r="K1250" s="27"/>
      <c r="L1250" s="46"/>
    </row>
    <row r="1251" spans="1:12" ht="13.8" thickBot="1" x14ac:dyDescent="0.3">
      <c r="A1251" s="47"/>
      <c r="B1251" s="48"/>
      <c r="C1251" s="49"/>
      <c r="D1251" s="47"/>
      <c r="E1251" s="48"/>
      <c r="F1251" s="49"/>
      <c r="G1251" s="47"/>
      <c r="H1251" s="48"/>
      <c r="I1251" s="49"/>
      <c r="J1251" s="47"/>
      <c r="K1251" s="48"/>
      <c r="L1251" s="49"/>
    </row>
    <row r="1252" spans="1:12" x14ac:dyDescent="0.25">
      <c r="A1252" s="31"/>
      <c r="B1252" s="32"/>
      <c r="C1252" s="33"/>
      <c r="D1252" s="31"/>
      <c r="E1252" s="32"/>
      <c r="F1252" s="33"/>
      <c r="G1252" s="31"/>
      <c r="H1252" s="32"/>
      <c r="I1252" s="33"/>
      <c r="J1252" s="31"/>
      <c r="K1252" s="32"/>
      <c r="L1252" s="33"/>
    </row>
    <row r="1253" spans="1:12" x14ac:dyDescent="0.25">
      <c r="A1253" s="34"/>
      <c r="B1253" s="249" t="str">
        <f>$B$1</f>
        <v xml:space="preserve">       Départemental Natation    49                               Sport Adapté Maine et loire                         Beaupréau, le 4 décembre 2022</v>
      </c>
      <c r="C1253" s="250"/>
      <c r="D1253" s="34"/>
      <c r="E1253" s="249" t="str">
        <f>$B$1</f>
        <v xml:space="preserve">       Départemental Natation    49                               Sport Adapté Maine et loire                         Beaupréau, le 4 décembre 2022</v>
      </c>
      <c r="F1253" s="250"/>
      <c r="G1253" s="34"/>
      <c r="H1253" s="249" t="str">
        <f>$B$1</f>
        <v xml:space="preserve">       Départemental Natation    49                               Sport Adapté Maine et loire                         Beaupréau, le 4 décembre 2022</v>
      </c>
      <c r="I1253" s="250"/>
      <c r="J1253" s="34"/>
      <c r="K1253" s="249" t="str">
        <f>$B$1</f>
        <v xml:space="preserve">       Départemental Natation    49                               Sport Adapté Maine et loire                         Beaupréau, le 4 décembre 2022</v>
      </c>
      <c r="L1253" s="250"/>
    </row>
    <row r="1254" spans="1:12" x14ac:dyDescent="0.25">
      <c r="A1254" s="34"/>
      <c r="B1254" s="251"/>
      <c r="C1254" s="252"/>
      <c r="D1254" s="34"/>
      <c r="E1254" s="251"/>
      <c r="F1254" s="252"/>
      <c r="G1254" s="34"/>
      <c r="H1254" s="251"/>
      <c r="I1254" s="252"/>
      <c r="J1254" s="34"/>
      <c r="K1254" s="251"/>
      <c r="L1254" s="252"/>
    </row>
    <row r="1255" spans="1:12" x14ac:dyDescent="0.25">
      <c r="A1255" s="34"/>
      <c r="B1255" s="253"/>
      <c r="C1255" s="254"/>
      <c r="D1255" s="34"/>
      <c r="E1255" s="253"/>
      <c r="F1255" s="254"/>
      <c r="G1255" s="34"/>
      <c r="H1255" s="253"/>
      <c r="I1255" s="254"/>
      <c r="J1255" s="34"/>
      <c r="K1255" s="253"/>
      <c r="L1255" s="254"/>
    </row>
    <row r="1256" spans="1:12" x14ac:dyDescent="0.25">
      <c r="A1256" s="34"/>
      <c r="C1256" s="35"/>
      <c r="D1256" s="34"/>
      <c r="F1256" s="35"/>
      <c r="G1256" s="34"/>
      <c r="I1256" s="35"/>
      <c r="J1256" s="34"/>
      <c r="L1256" s="35"/>
    </row>
    <row r="1257" spans="1:12" x14ac:dyDescent="0.25">
      <c r="A1257" s="36" t="s">
        <v>58</v>
      </c>
      <c r="B1257" s="37">
        <v>31</v>
      </c>
      <c r="C1257" s="35"/>
      <c r="D1257" s="36" t="s">
        <v>58</v>
      </c>
      <c r="E1257" s="37">
        <v>31</v>
      </c>
      <c r="F1257" s="35"/>
      <c r="G1257" s="36" t="s">
        <v>58</v>
      </c>
      <c r="H1257" s="37">
        <v>31</v>
      </c>
      <c r="I1257" s="35"/>
      <c r="J1257" s="36" t="s">
        <v>58</v>
      </c>
      <c r="K1257" s="37">
        <v>31</v>
      </c>
      <c r="L1257" s="35"/>
    </row>
    <row r="1258" spans="1:12" x14ac:dyDescent="0.25">
      <c r="A1258" s="34"/>
      <c r="B1258" s="30" t="s">
        <v>59</v>
      </c>
      <c r="C1258" s="38">
        <v>5</v>
      </c>
      <c r="D1258" s="34"/>
      <c r="E1258" s="30" t="s">
        <v>59</v>
      </c>
      <c r="F1258" s="38">
        <v>6</v>
      </c>
      <c r="G1258" s="34"/>
      <c r="H1258" s="30" t="s">
        <v>59</v>
      </c>
      <c r="I1258" s="38">
        <v>7</v>
      </c>
      <c r="J1258" s="34"/>
      <c r="K1258" s="30" t="s">
        <v>59</v>
      </c>
      <c r="L1258" s="38">
        <v>8</v>
      </c>
    </row>
    <row r="1259" spans="1:12" x14ac:dyDescent="0.25">
      <c r="A1259" s="34"/>
      <c r="C1259" s="35"/>
      <c r="D1259" s="34"/>
      <c r="F1259" s="35"/>
      <c r="G1259" s="34"/>
      <c r="I1259" s="35"/>
      <c r="J1259" s="34"/>
      <c r="L1259" s="35"/>
    </row>
    <row r="1260" spans="1:12" x14ac:dyDescent="0.25">
      <c r="A1260" s="50" t="s">
        <v>67</v>
      </c>
      <c r="B1260" s="255">
        <f>Séries!B216</f>
        <v>99</v>
      </c>
      <c r="C1260" s="256"/>
      <c r="D1260" s="50" t="s">
        <v>67</v>
      </c>
      <c r="E1260" s="255">
        <f>Séries!B217</f>
        <v>0</v>
      </c>
      <c r="F1260" s="256"/>
      <c r="G1260" s="50" t="s">
        <v>67</v>
      </c>
      <c r="H1260" s="255"/>
      <c r="I1260" s="256"/>
      <c r="J1260" s="50" t="s">
        <v>67</v>
      </c>
      <c r="K1260" s="255"/>
      <c r="L1260" s="256"/>
    </row>
    <row r="1261" spans="1:12" x14ac:dyDescent="0.25">
      <c r="A1261" s="39" t="s">
        <v>65</v>
      </c>
      <c r="B1261" s="257">
        <f>VLOOKUP(B1260,_TAB1,2,FALSE)</f>
        <v>0</v>
      </c>
      <c r="C1261" s="258"/>
      <c r="D1261" s="39" t="s">
        <v>65</v>
      </c>
      <c r="E1261" s="257" t="e">
        <f>VLOOKUP(E1260,_TAB1,2,FALSE)</f>
        <v>#N/A</v>
      </c>
      <c r="F1261" s="258"/>
      <c r="G1261" s="39" t="s">
        <v>65</v>
      </c>
      <c r="H1261" s="257" t="e">
        <f>VLOOKUP(H1260,_TAB1,2,FALSE)</f>
        <v>#N/A</v>
      </c>
      <c r="I1261" s="258"/>
      <c r="J1261" s="39" t="s">
        <v>65</v>
      </c>
      <c r="K1261" s="257" t="e">
        <f>VLOOKUP(K1260,_TAB1,2,FALSE)</f>
        <v>#N/A</v>
      </c>
      <c r="L1261" s="258"/>
    </row>
    <row r="1262" spans="1:12" x14ac:dyDescent="0.25">
      <c r="A1262" s="39" t="s">
        <v>66</v>
      </c>
      <c r="B1262" s="257">
        <f>VLOOKUP(B1260,_TAB1,3,FALSE)</f>
        <v>0</v>
      </c>
      <c r="C1262" s="258"/>
      <c r="D1262" s="39" t="s">
        <v>66</v>
      </c>
      <c r="E1262" s="257" t="e">
        <f>VLOOKUP(E1260,_TAB1,3,FALSE)</f>
        <v>#N/A</v>
      </c>
      <c r="F1262" s="258"/>
      <c r="G1262" s="39" t="s">
        <v>66</v>
      </c>
      <c r="H1262" s="257" t="e">
        <f>VLOOKUP(H1260,_TAB1,3,FALSE)</f>
        <v>#N/A</v>
      </c>
      <c r="I1262" s="258"/>
      <c r="J1262" s="39" t="s">
        <v>66</v>
      </c>
      <c r="K1262" s="257" t="e">
        <f>VLOOKUP(K1260,_TAB1,3,FALSE)</f>
        <v>#N/A</v>
      </c>
      <c r="L1262" s="258"/>
    </row>
    <row r="1263" spans="1:12" x14ac:dyDescent="0.25">
      <c r="A1263" s="39" t="s">
        <v>64</v>
      </c>
      <c r="B1263" s="247">
        <f>VLOOKUP(B1260,_TAB1,5,FALSE)</f>
        <v>0</v>
      </c>
      <c r="C1263" s="248"/>
      <c r="D1263" s="39" t="s">
        <v>64</v>
      </c>
      <c r="E1263" s="247" t="e">
        <f>VLOOKUP(E1260,_TAB1,5,FALSE)</f>
        <v>#N/A</v>
      </c>
      <c r="F1263" s="248"/>
      <c r="G1263" s="39" t="s">
        <v>64</v>
      </c>
      <c r="H1263" s="247" t="e">
        <f>VLOOKUP(H1260,_TAB1,5,FALSE)</f>
        <v>#N/A</v>
      </c>
      <c r="I1263" s="248"/>
      <c r="J1263" s="39" t="s">
        <v>64</v>
      </c>
      <c r="K1263" s="247" t="e">
        <f>VLOOKUP(K1260,_TAB1,5,FALSE)</f>
        <v>#N/A</v>
      </c>
      <c r="L1263" s="248"/>
    </row>
    <row r="1264" spans="1:12" x14ac:dyDescent="0.25">
      <c r="A1264" s="39" t="s">
        <v>68</v>
      </c>
      <c r="B1264" s="257" t="e">
        <f>VLOOKUP(B1260,_TAB1,10,FALSE)</f>
        <v>#REF!</v>
      </c>
      <c r="C1264" s="258"/>
      <c r="D1264" s="39" t="s">
        <v>68</v>
      </c>
      <c r="E1264" s="257" t="e">
        <f>VLOOKUP(E1260,_TAB1,10,FALSE)</f>
        <v>#N/A</v>
      </c>
      <c r="F1264" s="258"/>
      <c r="G1264" s="39" t="s">
        <v>68</v>
      </c>
      <c r="H1264" s="257" t="e">
        <f>VLOOKUP(H1260,_TAB1,10,FALSE)</f>
        <v>#N/A</v>
      </c>
      <c r="I1264" s="258"/>
      <c r="J1264" s="39" t="s">
        <v>68</v>
      </c>
      <c r="K1264" s="257" t="e">
        <f>VLOOKUP(K1260,_TAB1,10,FALSE)</f>
        <v>#N/A</v>
      </c>
      <c r="L1264" s="258"/>
    </row>
    <row r="1265" spans="1:12" x14ac:dyDescent="0.25">
      <c r="A1265" s="39" t="s">
        <v>57</v>
      </c>
      <c r="B1265" s="257" t="e">
        <f>VLOOKUP(B1260,_TAB1,13,FALSE)</f>
        <v>#REF!</v>
      </c>
      <c r="C1265" s="258"/>
      <c r="D1265" s="39" t="s">
        <v>57</v>
      </c>
      <c r="E1265" s="257" t="e">
        <f>VLOOKUP(E1260,_TAB1,13,FALSE)</f>
        <v>#N/A</v>
      </c>
      <c r="F1265" s="258"/>
      <c r="G1265" s="39" t="s">
        <v>57</v>
      </c>
      <c r="H1265" s="257" t="e">
        <f>VLOOKUP(H1260,_TAB1,13,FALSE)</f>
        <v>#N/A</v>
      </c>
      <c r="I1265" s="258"/>
      <c r="J1265" s="39" t="s">
        <v>57</v>
      </c>
      <c r="K1265" s="257" t="e">
        <f>VLOOKUP(K1260,_TAB1,13,FALSE)</f>
        <v>#N/A</v>
      </c>
      <c r="L1265" s="258"/>
    </row>
    <row r="1266" spans="1:12" x14ac:dyDescent="0.25">
      <c r="A1266" s="34"/>
      <c r="C1266" s="35"/>
      <c r="D1266" s="34"/>
      <c r="F1266" s="35"/>
      <c r="G1266" s="34"/>
      <c r="I1266" s="35"/>
      <c r="J1266" s="34"/>
      <c r="L1266" s="35"/>
    </row>
    <row r="1267" spans="1:12" x14ac:dyDescent="0.25">
      <c r="A1267" s="40" t="s">
        <v>60</v>
      </c>
      <c r="C1267" s="35"/>
      <c r="D1267" s="40" t="s">
        <v>60</v>
      </c>
      <c r="F1267" s="35"/>
      <c r="G1267" s="40" t="s">
        <v>60</v>
      </c>
      <c r="I1267" s="35"/>
      <c r="J1267" s="40" t="s">
        <v>60</v>
      </c>
      <c r="L1267" s="35"/>
    </row>
    <row r="1268" spans="1:12" x14ac:dyDescent="0.25">
      <c r="A1268" s="41" t="s">
        <v>61</v>
      </c>
      <c r="B1268" s="29" t="s">
        <v>62</v>
      </c>
      <c r="C1268" s="42" t="s">
        <v>63</v>
      </c>
      <c r="D1268" s="41" t="s">
        <v>61</v>
      </c>
      <c r="E1268" s="29" t="s">
        <v>62</v>
      </c>
      <c r="F1268" s="42" t="s">
        <v>63</v>
      </c>
      <c r="G1268" s="41" t="s">
        <v>61</v>
      </c>
      <c r="H1268" s="29" t="s">
        <v>62</v>
      </c>
      <c r="I1268" s="42" t="s">
        <v>63</v>
      </c>
      <c r="J1268" s="41" t="s">
        <v>61</v>
      </c>
      <c r="K1268" s="29" t="s">
        <v>62</v>
      </c>
      <c r="L1268" s="42" t="s">
        <v>63</v>
      </c>
    </row>
    <row r="1269" spans="1:12" x14ac:dyDescent="0.25">
      <c r="A1269" s="43"/>
      <c r="B1269" s="7"/>
      <c r="C1269" s="44"/>
      <c r="D1269" s="43"/>
      <c r="E1269" s="7"/>
      <c r="F1269" s="44"/>
      <c r="G1269" s="43"/>
      <c r="H1269" s="7"/>
      <c r="I1269" s="44"/>
      <c r="J1269" s="43"/>
      <c r="K1269" s="7"/>
      <c r="L1269" s="44"/>
    </row>
    <row r="1270" spans="1:12" x14ac:dyDescent="0.25">
      <c r="A1270" s="45"/>
      <c r="B1270" s="27"/>
      <c r="C1270" s="46"/>
      <c r="D1270" s="45"/>
      <c r="E1270" s="27"/>
      <c r="F1270" s="46"/>
      <c r="G1270" s="45"/>
      <c r="H1270" s="27"/>
      <c r="I1270" s="46"/>
      <c r="J1270" s="45"/>
      <c r="K1270" s="27"/>
      <c r="L1270" s="46"/>
    </row>
    <row r="1271" spans="1:12" ht="13.8" thickBot="1" x14ac:dyDescent="0.3">
      <c r="A1271" s="47"/>
      <c r="B1271" s="48"/>
      <c r="C1271" s="49"/>
      <c r="D1271" s="47"/>
      <c r="E1271" s="48"/>
      <c r="F1271" s="49"/>
      <c r="G1271" s="47"/>
      <c r="H1271" s="48"/>
      <c r="I1271" s="49"/>
      <c r="J1271" s="47"/>
      <c r="K1271" s="48"/>
      <c r="L1271" s="49"/>
    </row>
    <row r="1272" spans="1:12" ht="13.8" thickBot="1" x14ac:dyDescent="0.3"/>
    <row r="1273" spans="1:12" x14ac:dyDescent="0.25">
      <c r="A1273" s="31"/>
      <c r="B1273" s="32"/>
      <c r="C1273" s="33"/>
      <c r="D1273" s="31"/>
      <c r="E1273" s="32"/>
      <c r="F1273" s="33"/>
      <c r="G1273" s="31"/>
      <c r="H1273" s="32"/>
      <c r="I1273" s="33"/>
      <c r="J1273" s="31"/>
      <c r="K1273" s="32"/>
      <c r="L1273" s="33"/>
    </row>
    <row r="1274" spans="1:12" x14ac:dyDescent="0.25">
      <c r="A1274" s="34"/>
      <c r="B1274" s="249" t="str">
        <f>$B$1</f>
        <v xml:space="preserve">       Départemental Natation    49                               Sport Adapté Maine et loire                         Beaupréau, le 4 décembre 2022</v>
      </c>
      <c r="C1274" s="250"/>
      <c r="D1274" s="34"/>
      <c r="E1274" s="249" t="str">
        <f>$B$1</f>
        <v xml:space="preserve">       Départemental Natation    49                               Sport Adapté Maine et loire                         Beaupréau, le 4 décembre 2022</v>
      </c>
      <c r="F1274" s="250"/>
      <c r="G1274" s="34"/>
      <c r="H1274" s="249" t="str">
        <f>$B$1</f>
        <v xml:space="preserve">       Départemental Natation    49                               Sport Adapté Maine et loire                         Beaupréau, le 4 décembre 2022</v>
      </c>
      <c r="I1274" s="250"/>
      <c r="J1274" s="34"/>
      <c r="K1274" s="249" t="str">
        <f>$B$1</f>
        <v xml:space="preserve">       Départemental Natation    49                               Sport Adapté Maine et loire                         Beaupréau, le 4 décembre 2022</v>
      </c>
      <c r="L1274" s="250"/>
    </row>
    <row r="1275" spans="1:12" x14ac:dyDescent="0.25">
      <c r="A1275" s="34"/>
      <c r="B1275" s="251"/>
      <c r="C1275" s="252"/>
      <c r="D1275" s="34"/>
      <c r="E1275" s="251"/>
      <c r="F1275" s="252"/>
      <c r="G1275" s="34"/>
      <c r="H1275" s="251"/>
      <c r="I1275" s="252"/>
      <c r="J1275" s="34"/>
      <c r="K1275" s="251"/>
      <c r="L1275" s="252"/>
    </row>
    <row r="1276" spans="1:12" x14ac:dyDescent="0.25">
      <c r="A1276" s="34"/>
      <c r="B1276" s="253"/>
      <c r="C1276" s="254"/>
      <c r="D1276" s="34"/>
      <c r="E1276" s="253"/>
      <c r="F1276" s="254"/>
      <c r="G1276" s="34"/>
      <c r="H1276" s="253"/>
      <c r="I1276" s="254"/>
      <c r="J1276" s="34"/>
      <c r="K1276" s="253"/>
      <c r="L1276" s="254"/>
    </row>
    <row r="1277" spans="1:12" x14ac:dyDescent="0.25">
      <c r="A1277" s="34"/>
      <c r="C1277" s="35"/>
      <c r="D1277" s="34"/>
      <c r="F1277" s="35"/>
      <c r="G1277" s="34"/>
      <c r="I1277" s="35"/>
      <c r="J1277" s="34"/>
      <c r="L1277" s="35"/>
    </row>
    <row r="1278" spans="1:12" x14ac:dyDescent="0.25">
      <c r="A1278" s="36" t="s">
        <v>58</v>
      </c>
      <c r="B1278" s="37">
        <v>32</v>
      </c>
      <c r="C1278" s="35"/>
      <c r="D1278" s="36" t="s">
        <v>58</v>
      </c>
      <c r="E1278" s="37">
        <v>32</v>
      </c>
      <c r="F1278" s="35"/>
      <c r="G1278" s="36" t="s">
        <v>58</v>
      </c>
      <c r="H1278" s="37">
        <v>32</v>
      </c>
      <c r="I1278" s="35"/>
      <c r="J1278" s="36" t="s">
        <v>58</v>
      </c>
      <c r="K1278" s="37">
        <v>32</v>
      </c>
      <c r="L1278" s="35"/>
    </row>
    <row r="1279" spans="1:12" x14ac:dyDescent="0.25">
      <c r="A1279" s="34"/>
      <c r="B1279" s="30" t="s">
        <v>59</v>
      </c>
      <c r="C1279" s="38">
        <v>1</v>
      </c>
      <c r="D1279" s="34"/>
      <c r="E1279" s="30" t="s">
        <v>59</v>
      </c>
      <c r="F1279" s="38">
        <v>2</v>
      </c>
      <c r="G1279" s="34"/>
      <c r="H1279" s="30" t="s">
        <v>59</v>
      </c>
      <c r="I1279" s="38">
        <v>3</v>
      </c>
      <c r="J1279" s="34"/>
      <c r="K1279" s="30" t="s">
        <v>59</v>
      </c>
      <c r="L1279" s="38">
        <v>4</v>
      </c>
    </row>
    <row r="1280" spans="1:12" x14ac:dyDescent="0.25">
      <c r="A1280" s="34"/>
      <c r="C1280" s="35"/>
      <c r="D1280" s="34"/>
      <c r="F1280" s="35"/>
      <c r="G1280" s="34"/>
      <c r="I1280" s="35"/>
      <c r="J1280" s="34"/>
      <c r="L1280" s="35"/>
    </row>
    <row r="1281" spans="1:12" x14ac:dyDescent="0.25">
      <c r="A1281" s="50" t="s">
        <v>67</v>
      </c>
      <c r="B1281" s="255">
        <f>Séries!B219</f>
        <v>0</v>
      </c>
      <c r="C1281" s="256"/>
      <c r="D1281" s="50" t="s">
        <v>67</v>
      </c>
      <c r="E1281" s="255">
        <f>Séries!B220</f>
        <v>0</v>
      </c>
      <c r="F1281" s="256"/>
      <c r="G1281" s="50" t="s">
        <v>67</v>
      </c>
      <c r="H1281" s="255">
        <f>Séries!B221</f>
        <v>0</v>
      </c>
      <c r="I1281" s="256"/>
      <c r="J1281" s="50" t="s">
        <v>67</v>
      </c>
      <c r="K1281" s="255">
        <f>Séries!B222</f>
        <v>0</v>
      </c>
      <c r="L1281" s="256"/>
    </row>
    <row r="1282" spans="1:12" x14ac:dyDescent="0.25">
      <c r="A1282" s="39" t="s">
        <v>65</v>
      </c>
      <c r="B1282" s="257" t="e">
        <f>VLOOKUP(B1281,_TAB1,2,FALSE)</f>
        <v>#N/A</v>
      </c>
      <c r="C1282" s="258"/>
      <c r="D1282" s="39" t="s">
        <v>65</v>
      </c>
      <c r="E1282" s="257" t="e">
        <f>VLOOKUP(E1281,_TAB1,2,FALSE)</f>
        <v>#N/A</v>
      </c>
      <c r="F1282" s="258"/>
      <c r="G1282" s="39" t="s">
        <v>65</v>
      </c>
      <c r="H1282" s="257" t="e">
        <f>VLOOKUP(H1281,_TAB1,2,FALSE)</f>
        <v>#N/A</v>
      </c>
      <c r="I1282" s="258"/>
      <c r="J1282" s="39" t="s">
        <v>65</v>
      </c>
      <c r="K1282" s="257" t="e">
        <f>VLOOKUP(K1281,_TAB1,2,FALSE)</f>
        <v>#N/A</v>
      </c>
      <c r="L1282" s="258"/>
    </row>
    <row r="1283" spans="1:12" x14ac:dyDescent="0.25">
      <c r="A1283" s="39" t="s">
        <v>66</v>
      </c>
      <c r="B1283" s="257" t="e">
        <f>VLOOKUP(B1281,_TAB1,3,FALSE)</f>
        <v>#N/A</v>
      </c>
      <c r="C1283" s="258"/>
      <c r="D1283" s="39" t="s">
        <v>66</v>
      </c>
      <c r="E1283" s="257" t="e">
        <f>VLOOKUP(E1281,_TAB1,3,FALSE)</f>
        <v>#N/A</v>
      </c>
      <c r="F1283" s="258"/>
      <c r="G1283" s="39" t="s">
        <v>66</v>
      </c>
      <c r="H1283" s="257" t="e">
        <f>VLOOKUP(H1281,_TAB1,3,FALSE)</f>
        <v>#N/A</v>
      </c>
      <c r="I1283" s="258"/>
      <c r="J1283" s="39" t="s">
        <v>66</v>
      </c>
      <c r="K1283" s="257" t="e">
        <f>VLOOKUP(K1281,_TAB1,3,FALSE)</f>
        <v>#N/A</v>
      </c>
      <c r="L1283" s="258"/>
    </row>
    <row r="1284" spans="1:12" x14ac:dyDescent="0.25">
      <c r="A1284" s="39" t="s">
        <v>64</v>
      </c>
      <c r="B1284" s="247" t="e">
        <f>VLOOKUP(B1281,_TAB1,5,FALSE)</f>
        <v>#N/A</v>
      </c>
      <c r="C1284" s="248"/>
      <c r="D1284" s="39" t="s">
        <v>64</v>
      </c>
      <c r="E1284" s="247" t="e">
        <f>VLOOKUP(E1281,_TAB1,5,FALSE)</f>
        <v>#N/A</v>
      </c>
      <c r="F1284" s="248"/>
      <c r="G1284" s="39" t="s">
        <v>64</v>
      </c>
      <c r="H1284" s="247" t="e">
        <f>VLOOKUP(H1281,_TAB1,5,FALSE)</f>
        <v>#N/A</v>
      </c>
      <c r="I1284" s="248"/>
      <c r="J1284" s="39" t="s">
        <v>64</v>
      </c>
      <c r="K1284" s="247" t="e">
        <f>VLOOKUP(K1281,_TAB1,5,FALSE)</f>
        <v>#N/A</v>
      </c>
      <c r="L1284" s="248"/>
    </row>
    <row r="1285" spans="1:12" x14ac:dyDescent="0.25">
      <c r="A1285" s="39" t="s">
        <v>68</v>
      </c>
      <c r="B1285" s="257" t="e">
        <f>VLOOKUP(B1281,_TAB1,10,FALSE)</f>
        <v>#N/A</v>
      </c>
      <c r="C1285" s="258"/>
      <c r="D1285" s="39" t="s">
        <v>68</v>
      </c>
      <c r="E1285" s="257" t="e">
        <f>VLOOKUP(E1281,_TAB1,10,FALSE)</f>
        <v>#N/A</v>
      </c>
      <c r="F1285" s="258"/>
      <c r="G1285" s="39" t="s">
        <v>68</v>
      </c>
      <c r="H1285" s="257" t="e">
        <f>VLOOKUP(H1281,_TAB1,10,FALSE)</f>
        <v>#N/A</v>
      </c>
      <c r="I1285" s="258"/>
      <c r="J1285" s="39" t="s">
        <v>68</v>
      </c>
      <c r="K1285" s="257" t="e">
        <f>VLOOKUP(K1281,_TAB1,10,FALSE)</f>
        <v>#N/A</v>
      </c>
      <c r="L1285" s="258"/>
    </row>
    <row r="1286" spans="1:12" x14ac:dyDescent="0.25">
      <c r="A1286" s="39" t="s">
        <v>57</v>
      </c>
      <c r="B1286" s="257" t="e">
        <f>VLOOKUP(B1281,_TAB1,13,FALSE)</f>
        <v>#N/A</v>
      </c>
      <c r="C1286" s="258"/>
      <c r="D1286" s="39" t="s">
        <v>57</v>
      </c>
      <c r="E1286" s="257" t="e">
        <f>VLOOKUP(E1281,_TAB1,13,FALSE)</f>
        <v>#N/A</v>
      </c>
      <c r="F1286" s="258"/>
      <c r="G1286" s="39" t="s">
        <v>57</v>
      </c>
      <c r="H1286" s="257" t="e">
        <f>VLOOKUP(H1281,_TAB1,13,FALSE)</f>
        <v>#N/A</v>
      </c>
      <c r="I1286" s="258"/>
      <c r="J1286" s="39" t="s">
        <v>57</v>
      </c>
      <c r="K1286" s="257" t="e">
        <f>VLOOKUP(K1281,_TAB1,13,FALSE)</f>
        <v>#N/A</v>
      </c>
      <c r="L1286" s="258"/>
    </row>
    <row r="1287" spans="1:12" x14ac:dyDescent="0.25">
      <c r="A1287" s="34"/>
      <c r="C1287" s="35"/>
      <c r="D1287" s="34"/>
      <c r="F1287" s="35"/>
      <c r="G1287" s="34"/>
      <c r="I1287" s="35"/>
      <c r="J1287" s="34"/>
      <c r="L1287" s="35"/>
    </row>
    <row r="1288" spans="1:12" x14ac:dyDescent="0.25">
      <c r="A1288" s="40" t="s">
        <v>60</v>
      </c>
      <c r="C1288" s="35"/>
      <c r="D1288" s="40" t="s">
        <v>60</v>
      </c>
      <c r="F1288" s="35"/>
      <c r="G1288" s="40" t="s">
        <v>60</v>
      </c>
      <c r="I1288" s="35"/>
      <c r="J1288" s="40" t="s">
        <v>60</v>
      </c>
      <c r="L1288" s="35"/>
    </row>
    <row r="1289" spans="1:12" x14ac:dyDescent="0.25">
      <c r="A1289" s="41" t="s">
        <v>61</v>
      </c>
      <c r="B1289" s="29" t="s">
        <v>62</v>
      </c>
      <c r="C1289" s="42" t="s">
        <v>63</v>
      </c>
      <c r="D1289" s="41" t="s">
        <v>61</v>
      </c>
      <c r="E1289" s="29" t="s">
        <v>62</v>
      </c>
      <c r="F1289" s="42" t="s">
        <v>63</v>
      </c>
      <c r="G1289" s="41" t="s">
        <v>61</v>
      </c>
      <c r="H1289" s="29" t="s">
        <v>62</v>
      </c>
      <c r="I1289" s="42" t="s">
        <v>63</v>
      </c>
      <c r="J1289" s="41" t="s">
        <v>61</v>
      </c>
      <c r="K1289" s="29" t="s">
        <v>62</v>
      </c>
      <c r="L1289" s="42" t="s">
        <v>63</v>
      </c>
    </row>
    <row r="1290" spans="1:12" x14ac:dyDescent="0.25">
      <c r="A1290" s="43"/>
      <c r="B1290" s="7"/>
      <c r="C1290" s="44"/>
      <c r="D1290" s="43"/>
      <c r="E1290" s="7"/>
      <c r="F1290" s="44"/>
      <c r="G1290" s="43"/>
      <c r="H1290" s="7"/>
      <c r="I1290" s="44"/>
      <c r="J1290" s="43"/>
      <c r="K1290" s="7"/>
      <c r="L1290" s="44"/>
    </row>
    <row r="1291" spans="1:12" x14ac:dyDescent="0.25">
      <c r="A1291" s="45"/>
      <c r="B1291" s="27"/>
      <c r="C1291" s="46"/>
      <c r="D1291" s="45"/>
      <c r="E1291" s="27"/>
      <c r="F1291" s="46"/>
      <c r="G1291" s="45"/>
      <c r="H1291" s="27"/>
      <c r="I1291" s="46"/>
      <c r="J1291" s="45"/>
      <c r="K1291" s="27"/>
      <c r="L1291" s="46"/>
    </row>
    <row r="1292" spans="1:12" ht="13.8" thickBot="1" x14ac:dyDescent="0.3">
      <c r="A1292" s="47"/>
      <c r="B1292" s="48"/>
      <c r="C1292" s="49"/>
      <c r="D1292" s="47"/>
      <c r="E1292" s="48"/>
      <c r="F1292" s="49"/>
      <c r="G1292" s="47"/>
      <c r="H1292" s="48"/>
      <c r="I1292" s="49"/>
      <c r="J1292" s="47"/>
      <c r="K1292" s="48"/>
      <c r="L1292" s="49"/>
    </row>
    <row r="1293" spans="1:12" x14ac:dyDescent="0.25">
      <c r="A1293" s="31"/>
      <c r="B1293" s="32"/>
      <c r="C1293" s="33"/>
      <c r="D1293" s="31"/>
      <c r="E1293" s="32"/>
      <c r="F1293" s="33"/>
      <c r="G1293" s="31"/>
      <c r="H1293" s="32"/>
      <c r="I1293" s="33"/>
      <c r="J1293" s="31"/>
      <c r="K1293" s="32"/>
      <c r="L1293" s="33"/>
    </row>
    <row r="1294" spans="1:12" x14ac:dyDescent="0.25">
      <c r="A1294" s="34"/>
      <c r="B1294" s="249" t="str">
        <f>$B$1</f>
        <v xml:space="preserve">       Départemental Natation    49                               Sport Adapté Maine et loire                         Beaupréau, le 4 décembre 2022</v>
      </c>
      <c r="C1294" s="250"/>
      <c r="D1294" s="34"/>
      <c r="E1294" s="249" t="str">
        <f>$B$1</f>
        <v xml:space="preserve">       Départemental Natation    49                               Sport Adapté Maine et loire                         Beaupréau, le 4 décembre 2022</v>
      </c>
      <c r="F1294" s="250"/>
      <c r="G1294" s="34"/>
      <c r="H1294" s="249" t="str">
        <f>$B$1</f>
        <v xml:space="preserve">       Départemental Natation    49                               Sport Adapté Maine et loire                         Beaupréau, le 4 décembre 2022</v>
      </c>
      <c r="I1294" s="250"/>
      <c r="J1294" s="34"/>
      <c r="K1294" s="249" t="str">
        <f>$B$1</f>
        <v xml:space="preserve">       Départemental Natation    49                               Sport Adapté Maine et loire                         Beaupréau, le 4 décembre 2022</v>
      </c>
      <c r="L1294" s="250"/>
    </row>
    <row r="1295" spans="1:12" x14ac:dyDescent="0.25">
      <c r="A1295" s="34"/>
      <c r="B1295" s="251"/>
      <c r="C1295" s="252"/>
      <c r="D1295" s="34"/>
      <c r="E1295" s="251"/>
      <c r="F1295" s="252"/>
      <c r="G1295" s="34"/>
      <c r="H1295" s="251"/>
      <c r="I1295" s="252"/>
      <c r="J1295" s="34"/>
      <c r="K1295" s="251"/>
      <c r="L1295" s="252"/>
    </row>
    <row r="1296" spans="1:12" x14ac:dyDescent="0.25">
      <c r="A1296" s="34"/>
      <c r="B1296" s="253"/>
      <c r="C1296" s="254"/>
      <c r="D1296" s="34"/>
      <c r="E1296" s="253"/>
      <c r="F1296" s="254"/>
      <c r="G1296" s="34"/>
      <c r="H1296" s="253"/>
      <c r="I1296" s="254"/>
      <c r="J1296" s="34"/>
      <c r="K1296" s="253"/>
      <c r="L1296" s="254"/>
    </row>
    <row r="1297" spans="1:12" x14ac:dyDescent="0.25">
      <c r="A1297" s="34"/>
      <c r="C1297" s="35"/>
      <c r="D1297" s="34"/>
      <c r="F1297" s="35"/>
      <c r="G1297" s="34"/>
      <c r="I1297" s="35"/>
      <c r="J1297" s="34"/>
      <c r="L1297" s="35"/>
    </row>
    <row r="1298" spans="1:12" x14ac:dyDescent="0.25">
      <c r="A1298" s="36" t="s">
        <v>58</v>
      </c>
      <c r="B1298" s="37">
        <v>32</v>
      </c>
      <c r="C1298" s="35"/>
      <c r="D1298" s="36" t="s">
        <v>58</v>
      </c>
      <c r="E1298" s="37">
        <v>32</v>
      </c>
      <c r="F1298" s="35"/>
      <c r="G1298" s="36" t="s">
        <v>58</v>
      </c>
      <c r="H1298" s="37">
        <v>32</v>
      </c>
      <c r="I1298" s="35"/>
      <c r="J1298" s="36" t="s">
        <v>58</v>
      </c>
      <c r="K1298" s="37">
        <v>32</v>
      </c>
      <c r="L1298" s="35"/>
    </row>
    <row r="1299" spans="1:12" x14ac:dyDescent="0.25">
      <c r="A1299" s="34"/>
      <c r="B1299" s="30" t="s">
        <v>59</v>
      </c>
      <c r="C1299" s="38">
        <v>5</v>
      </c>
      <c r="D1299" s="34"/>
      <c r="E1299" s="30" t="s">
        <v>59</v>
      </c>
      <c r="F1299" s="38">
        <v>6</v>
      </c>
      <c r="G1299" s="34"/>
      <c r="H1299" s="30" t="s">
        <v>59</v>
      </c>
      <c r="I1299" s="38">
        <v>7</v>
      </c>
      <c r="J1299" s="34"/>
      <c r="K1299" s="30" t="s">
        <v>59</v>
      </c>
      <c r="L1299" s="38">
        <v>8</v>
      </c>
    </row>
    <row r="1300" spans="1:12" x14ac:dyDescent="0.25">
      <c r="A1300" s="34"/>
      <c r="C1300" s="35"/>
      <c r="D1300" s="34"/>
      <c r="F1300" s="35"/>
      <c r="G1300" s="34"/>
      <c r="I1300" s="35"/>
      <c r="J1300" s="34"/>
      <c r="L1300" s="35"/>
    </row>
    <row r="1301" spans="1:12" x14ac:dyDescent="0.25">
      <c r="A1301" s="50" t="s">
        <v>67</v>
      </c>
      <c r="B1301" s="255">
        <f>Séries!B223</f>
        <v>0</v>
      </c>
      <c r="C1301" s="256"/>
      <c r="D1301" s="50" t="s">
        <v>67</v>
      </c>
      <c r="E1301" s="255">
        <f>Séries!B224</f>
        <v>0</v>
      </c>
      <c r="F1301" s="256"/>
      <c r="G1301" s="50" t="s">
        <v>67</v>
      </c>
      <c r="H1301" s="255"/>
      <c r="I1301" s="256"/>
      <c r="J1301" s="50" t="s">
        <v>67</v>
      </c>
      <c r="K1301" s="255"/>
      <c r="L1301" s="256"/>
    </row>
    <row r="1302" spans="1:12" x14ac:dyDescent="0.25">
      <c r="A1302" s="39" t="s">
        <v>65</v>
      </c>
      <c r="B1302" s="257" t="e">
        <f>VLOOKUP(B1301,_TAB1,2,FALSE)</f>
        <v>#N/A</v>
      </c>
      <c r="C1302" s="258"/>
      <c r="D1302" s="39" t="s">
        <v>65</v>
      </c>
      <c r="E1302" s="257" t="e">
        <f>VLOOKUP(E1301,_TAB1,2,FALSE)</f>
        <v>#N/A</v>
      </c>
      <c r="F1302" s="258"/>
      <c r="G1302" s="39" t="s">
        <v>65</v>
      </c>
      <c r="H1302" s="257" t="e">
        <f>VLOOKUP(H1301,_TAB1,2,FALSE)</f>
        <v>#N/A</v>
      </c>
      <c r="I1302" s="258"/>
      <c r="J1302" s="39" t="s">
        <v>65</v>
      </c>
      <c r="K1302" s="257" t="e">
        <f>VLOOKUP(K1301,_TAB1,2,FALSE)</f>
        <v>#N/A</v>
      </c>
      <c r="L1302" s="258"/>
    </row>
    <row r="1303" spans="1:12" x14ac:dyDescent="0.25">
      <c r="A1303" s="39" t="s">
        <v>66</v>
      </c>
      <c r="B1303" s="257" t="e">
        <f>VLOOKUP(B1301,_TAB1,3,FALSE)</f>
        <v>#N/A</v>
      </c>
      <c r="C1303" s="258"/>
      <c r="D1303" s="39" t="s">
        <v>66</v>
      </c>
      <c r="E1303" s="257" t="e">
        <f>VLOOKUP(E1301,_TAB1,3,FALSE)</f>
        <v>#N/A</v>
      </c>
      <c r="F1303" s="258"/>
      <c r="G1303" s="39" t="s">
        <v>66</v>
      </c>
      <c r="H1303" s="257" t="e">
        <f>VLOOKUP(H1301,_TAB1,3,FALSE)</f>
        <v>#N/A</v>
      </c>
      <c r="I1303" s="258"/>
      <c r="J1303" s="39" t="s">
        <v>66</v>
      </c>
      <c r="K1303" s="257" t="e">
        <f>VLOOKUP(K1301,_TAB1,3,FALSE)</f>
        <v>#N/A</v>
      </c>
      <c r="L1303" s="258"/>
    </row>
    <row r="1304" spans="1:12" x14ac:dyDescent="0.25">
      <c r="A1304" s="39" t="s">
        <v>64</v>
      </c>
      <c r="B1304" s="247" t="e">
        <f>VLOOKUP(B1301,_TAB1,5,FALSE)</f>
        <v>#N/A</v>
      </c>
      <c r="C1304" s="248"/>
      <c r="D1304" s="39" t="s">
        <v>64</v>
      </c>
      <c r="E1304" s="247" t="e">
        <f>VLOOKUP(E1301,_TAB1,5,FALSE)</f>
        <v>#N/A</v>
      </c>
      <c r="F1304" s="248"/>
      <c r="G1304" s="39" t="s">
        <v>64</v>
      </c>
      <c r="H1304" s="247" t="e">
        <f>VLOOKUP(H1301,_TAB1,5,FALSE)</f>
        <v>#N/A</v>
      </c>
      <c r="I1304" s="248"/>
      <c r="J1304" s="39" t="s">
        <v>64</v>
      </c>
      <c r="K1304" s="247" t="e">
        <f>VLOOKUP(K1301,_TAB1,5,FALSE)</f>
        <v>#N/A</v>
      </c>
      <c r="L1304" s="248"/>
    </row>
    <row r="1305" spans="1:12" x14ac:dyDescent="0.25">
      <c r="A1305" s="39" t="s">
        <v>68</v>
      </c>
      <c r="B1305" s="257" t="e">
        <f>VLOOKUP(B1301,_TAB1,10,FALSE)</f>
        <v>#N/A</v>
      </c>
      <c r="C1305" s="258"/>
      <c r="D1305" s="39" t="s">
        <v>68</v>
      </c>
      <c r="E1305" s="257" t="e">
        <f>VLOOKUP(E1301,_TAB1,10,FALSE)</f>
        <v>#N/A</v>
      </c>
      <c r="F1305" s="258"/>
      <c r="G1305" s="39" t="s">
        <v>68</v>
      </c>
      <c r="H1305" s="257" t="e">
        <f>VLOOKUP(H1301,_TAB1,10,FALSE)</f>
        <v>#N/A</v>
      </c>
      <c r="I1305" s="258"/>
      <c r="J1305" s="39" t="s">
        <v>68</v>
      </c>
      <c r="K1305" s="257" t="e">
        <f>VLOOKUP(K1301,_TAB1,10,FALSE)</f>
        <v>#N/A</v>
      </c>
      <c r="L1305" s="258"/>
    </row>
    <row r="1306" spans="1:12" x14ac:dyDescent="0.25">
      <c r="A1306" s="39" t="s">
        <v>57</v>
      </c>
      <c r="B1306" s="257" t="e">
        <f>VLOOKUP(B1301,_TAB1,13,FALSE)</f>
        <v>#N/A</v>
      </c>
      <c r="C1306" s="258"/>
      <c r="D1306" s="39" t="s">
        <v>57</v>
      </c>
      <c r="E1306" s="257" t="e">
        <f>VLOOKUP(E1301,_TAB1,13,FALSE)</f>
        <v>#N/A</v>
      </c>
      <c r="F1306" s="258"/>
      <c r="G1306" s="39" t="s">
        <v>57</v>
      </c>
      <c r="H1306" s="257" t="e">
        <f>VLOOKUP(H1301,_TAB1,13,FALSE)</f>
        <v>#N/A</v>
      </c>
      <c r="I1306" s="258"/>
      <c r="J1306" s="39" t="s">
        <v>57</v>
      </c>
      <c r="K1306" s="257" t="e">
        <f>VLOOKUP(K1301,_TAB1,13,FALSE)</f>
        <v>#N/A</v>
      </c>
      <c r="L1306" s="258"/>
    </row>
    <row r="1307" spans="1:12" x14ac:dyDescent="0.25">
      <c r="A1307" s="34"/>
      <c r="C1307" s="35"/>
      <c r="D1307" s="34"/>
      <c r="F1307" s="35"/>
      <c r="G1307" s="34"/>
      <c r="I1307" s="35"/>
      <c r="J1307" s="34"/>
      <c r="L1307" s="35"/>
    </row>
    <row r="1308" spans="1:12" x14ac:dyDescent="0.25">
      <c r="A1308" s="40" t="s">
        <v>60</v>
      </c>
      <c r="C1308" s="35"/>
      <c r="D1308" s="40" t="s">
        <v>60</v>
      </c>
      <c r="F1308" s="35"/>
      <c r="G1308" s="40" t="s">
        <v>60</v>
      </c>
      <c r="I1308" s="35"/>
      <c r="J1308" s="40" t="s">
        <v>60</v>
      </c>
      <c r="L1308" s="35"/>
    </row>
    <row r="1309" spans="1:12" x14ac:dyDescent="0.25">
      <c r="A1309" s="41" t="s">
        <v>61</v>
      </c>
      <c r="B1309" s="29" t="s">
        <v>62</v>
      </c>
      <c r="C1309" s="42" t="s">
        <v>63</v>
      </c>
      <c r="D1309" s="41" t="s">
        <v>61</v>
      </c>
      <c r="E1309" s="29" t="s">
        <v>62</v>
      </c>
      <c r="F1309" s="42" t="s">
        <v>63</v>
      </c>
      <c r="G1309" s="41" t="s">
        <v>61</v>
      </c>
      <c r="H1309" s="29" t="s">
        <v>62</v>
      </c>
      <c r="I1309" s="42" t="s">
        <v>63</v>
      </c>
      <c r="J1309" s="41" t="s">
        <v>61</v>
      </c>
      <c r="K1309" s="29" t="s">
        <v>62</v>
      </c>
      <c r="L1309" s="42" t="s">
        <v>63</v>
      </c>
    </row>
    <row r="1310" spans="1:12" x14ac:dyDescent="0.25">
      <c r="A1310" s="43"/>
      <c r="B1310" s="7"/>
      <c r="C1310" s="44"/>
      <c r="D1310" s="43"/>
      <c r="E1310" s="7"/>
      <c r="F1310" s="44"/>
      <c r="G1310" s="43"/>
      <c r="H1310" s="7"/>
      <c r="I1310" s="44"/>
      <c r="J1310" s="43"/>
      <c r="K1310" s="7"/>
      <c r="L1310" s="44"/>
    </row>
    <row r="1311" spans="1:12" x14ac:dyDescent="0.25">
      <c r="A1311" s="45"/>
      <c r="B1311" s="27"/>
      <c r="C1311" s="46"/>
      <c r="D1311" s="45"/>
      <c r="E1311" s="27"/>
      <c r="F1311" s="46"/>
      <c r="G1311" s="45"/>
      <c r="H1311" s="27"/>
      <c r="I1311" s="46"/>
      <c r="J1311" s="45"/>
      <c r="K1311" s="27"/>
      <c r="L1311" s="46"/>
    </row>
    <row r="1312" spans="1:12" ht="13.8" thickBot="1" x14ac:dyDescent="0.3">
      <c r="A1312" s="47"/>
      <c r="B1312" s="48"/>
      <c r="C1312" s="49"/>
      <c r="D1312" s="47"/>
      <c r="E1312" s="48"/>
      <c r="F1312" s="49"/>
      <c r="G1312" s="47"/>
      <c r="H1312" s="48"/>
      <c r="I1312" s="49"/>
      <c r="J1312" s="47"/>
      <c r="K1312" s="48"/>
      <c r="L1312" s="49"/>
    </row>
    <row r="1313" spans="1:12" ht="13.8" thickBot="1" x14ac:dyDescent="0.3"/>
    <row r="1314" spans="1:12" x14ac:dyDescent="0.25">
      <c r="A1314" s="31"/>
      <c r="B1314" s="32"/>
      <c r="C1314" s="33"/>
      <c r="D1314" s="31"/>
      <c r="E1314" s="32"/>
      <c r="F1314" s="33"/>
      <c r="G1314" s="31"/>
      <c r="H1314" s="32"/>
      <c r="I1314" s="33"/>
      <c r="J1314" s="31"/>
      <c r="K1314" s="32"/>
      <c r="L1314" s="33"/>
    </row>
    <row r="1315" spans="1:12" x14ac:dyDescent="0.25">
      <c r="A1315" s="34"/>
      <c r="B1315" s="249" t="str">
        <f>$B$1</f>
        <v xml:space="preserve">       Départemental Natation    49                               Sport Adapté Maine et loire                         Beaupréau, le 4 décembre 2022</v>
      </c>
      <c r="C1315" s="250"/>
      <c r="D1315" s="34"/>
      <c r="E1315" s="249" t="str">
        <f>$B$1</f>
        <v xml:space="preserve">       Départemental Natation    49                               Sport Adapté Maine et loire                         Beaupréau, le 4 décembre 2022</v>
      </c>
      <c r="F1315" s="250"/>
      <c r="G1315" s="34"/>
      <c r="H1315" s="249" t="str">
        <f>$B$1</f>
        <v xml:space="preserve">       Départemental Natation    49                               Sport Adapté Maine et loire                         Beaupréau, le 4 décembre 2022</v>
      </c>
      <c r="I1315" s="250"/>
      <c r="J1315" s="34"/>
      <c r="K1315" s="249" t="str">
        <f>$B$1</f>
        <v xml:space="preserve">       Départemental Natation    49                               Sport Adapté Maine et loire                         Beaupréau, le 4 décembre 2022</v>
      </c>
      <c r="L1315" s="250"/>
    </row>
    <row r="1316" spans="1:12" x14ac:dyDescent="0.25">
      <c r="A1316" s="34"/>
      <c r="B1316" s="251"/>
      <c r="C1316" s="252"/>
      <c r="D1316" s="34"/>
      <c r="E1316" s="251"/>
      <c r="F1316" s="252"/>
      <c r="G1316" s="34"/>
      <c r="H1316" s="251"/>
      <c r="I1316" s="252"/>
      <c r="J1316" s="34"/>
      <c r="K1316" s="251"/>
      <c r="L1316" s="252"/>
    </row>
    <row r="1317" spans="1:12" x14ac:dyDescent="0.25">
      <c r="A1317" s="34"/>
      <c r="B1317" s="253"/>
      <c r="C1317" s="254"/>
      <c r="D1317" s="34"/>
      <c r="E1317" s="253"/>
      <c r="F1317" s="254"/>
      <c r="G1317" s="34"/>
      <c r="H1317" s="253"/>
      <c r="I1317" s="254"/>
      <c r="J1317" s="34"/>
      <c r="K1317" s="253"/>
      <c r="L1317" s="254"/>
    </row>
    <row r="1318" spans="1:12" x14ac:dyDescent="0.25">
      <c r="A1318" s="34"/>
      <c r="C1318" s="35"/>
      <c r="D1318" s="34"/>
      <c r="F1318" s="35"/>
      <c r="G1318" s="34"/>
      <c r="I1318" s="35"/>
      <c r="J1318" s="34"/>
      <c r="L1318" s="35"/>
    </row>
    <row r="1319" spans="1:12" x14ac:dyDescent="0.25">
      <c r="A1319" s="36" t="s">
        <v>58</v>
      </c>
      <c r="B1319" s="37">
        <v>33</v>
      </c>
      <c r="C1319" s="35"/>
      <c r="D1319" s="36" t="s">
        <v>58</v>
      </c>
      <c r="E1319" s="37">
        <v>33</v>
      </c>
      <c r="F1319" s="35"/>
      <c r="G1319" s="36" t="s">
        <v>58</v>
      </c>
      <c r="H1319" s="37">
        <v>33</v>
      </c>
      <c r="I1319" s="35"/>
      <c r="J1319" s="36" t="s">
        <v>58</v>
      </c>
      <c r="K1319" s="37">
        <v>33</v>
      </c>
      <c r="L1319" s="35"/>
    </row>
    <row r="1320" spans="1:12" x14ac:dyDescent="0.25">
      <c r="A1320" s="34"/>
      <c r="B1320" s="30" t="s">
        <v>59</v>
      </c>
      <c r="C1320" s="38">
        <v>1</v>
      </c>
      <c r="D1320" s="34"/>
      <c r="E1320" s="30" t="s">
        <v>59</v>
      </c>
      <c r="F1320" s="38">
        <v>2</v>
      </c>
      <c r="G1320" s="34"/>
      <c r="H1320" s="30" t="s">
        <v>59</v>
      </c>
      <c r="I1320" s="38">
        <v>3</v>
      </c>
      <c r="J1320" s="34"/>
      <c r="K1320" s="30" t="s">
        <v>59</v>
      </c>
      <c r="L1320" s="38">
        <v>4</v>
      </c>
    </row>
    <row r="1321" spans="1:12" x14ac:dyDescent="0.25">
      <c r="A1321" s="34"/>
      <c r="C1321" s="35"/>
      <c r="D1321" s="34"/>
      <c r="F1321" s="35"/>
      <c r="G1321" s="34"/>
      <c r="I1321" s="35"/>
      <c r="J1321" s="34"/>
      <c r="L1321" s="35"/>
    </row>
    <row r="1322" spans="1:12" x14ac:dyDescent="0.25">
      <c r="A1322" s="50" t="s">
        <v>67</v>
      </c>
      <c r="B1322" s="255">
        <f>Séries!B226</f>
        <v>0</v>
      </c>
      <c r="C1322" s="256"/>
      <c r="D1322" s="50" t="s">
        <v>67</v>
      </c>
      <c r="E1322" s="255">
        <f>Séries!B227</f>
        <v>0</v>
      </c>
      <c r="F1322" s="256"/>
      <c r="G1322" s="50" t="s">
        <v>67</v>
      </c>
      <c r="H1322" s="255">
        <f>Séries!B228</f>
        <v>0</v>
      </c>
      <c r="I1322" s="256"/>
      <c r="J1322" s="50" t="s">
        <v>67</v>
      </c>
      <c r="K1322" s="255">
        <f>Séries!B229</f>
        <v>0</v>
      </c>
      <c r="L1322" s="256"/>
    </row>
    <row r="1323" spans="1:12" x14ac:dyDescent="0.25">
      <c r="A1323" s="39" t="s">
        <v>65</v>
      </c>
      <c r="B1323" s="257" t="e">
        <f>VLOOKUP(B1322,_TAB1,2,FALSE)</f>
        <v>#N/A</v>
      </c>
      <c r="C1323" s="258"/>
      <c r="D1323" s="39" t="s">
        <v>65</v>
      </c>
      <c r="E1323" s="257" t="e">
        <f>VLOOKUP(E1322,_TAB1,2,FALSE)</f>
        <v>#N/A</v>
      </c>
      <c r="F1323" s="258"/>
      <c r="G1323" s="39" t="s">
        <v>65</v>
      </c>
      <c r="H1323" s="257" t="e">
        <f>VLOOKUP(H1322,_TAB1,2,FALSE)</f>
        <v>#N/A</v>
      </c>
      <c r="I1323" s="258"/>
      <c r="J1323" s="39" t="s">
        <v>65</v>
      </c>
      <c r="K1323" s="257" t="e">
        <f>VLOOKUP(K1322,_TAB1,2,FALSE)</f>
        <v>#N/A</v>
      </c>
      <c r="L1323" s="258"/>
    </row>
    <row r="1324" spans="1:12" x14ac:dyDescent="0.25">
      <c r="A1324" s="39" t="s">
        <v>66</v>
      </c>
      <c r="B1324" s="257" t="e">
        <f>VLOOKUP(B1322,_TAB1,3,FALSE)</f>
        <v>#N/A</v>
      </c>
      <c r="C1324" s="258"/>
      <c r="D1324" s="39" t="s">
        <v>66</v>
      </c>
      <c r="E1324" s="257" t="e">
        <f>VLOOKUP(E1322,_TAB1,3,FALSE)</f>
        <v>#N/A</v>
      </c>
      <c r="F1324" s="258"/>
      <c r="G1324" s="39" t="s">
        <v>66</v>
      </c>
      <c r="H1324" s="257" t="e">
        <f>VLOOKUP(H1322,_TAB1,3,FALSE)</f>
        <v>#N/A</v>
      </c>
      <c r="I1324" s="258"/>
      <c r="J1324" s="39" t="s">
        <v>66</v>
      </c>
      <c r="K1324" s="257" t="e">
        <f>VLOOKUP(K1322,_TAB1,3,FALSE)</f>
        <v>#N/A</v>
      </c>
      <c r="L1324" s="258"/>
    </row>
    <row r="1325" spans="1:12" x14ac:dyDescent="0.25">
      <c r="A1325" s="39" t="s">
        <v>64</v>
      </c>
      <c r="B1325" s="247" t="e">
        <f>VLOOKUP(B1322,_TAB1,5,FALSE)</f>
        <v>#N/A</v>
      </c>
      <c r="C1325" s="248"/>
      <c r="D1325" s="39" t="s">
        <v>64</v>
      </c>
      <c r="E1325" s="247" t="e">
        <f>VLOOKUP(E1322,_TAB1,5,FALSE)</f>
        <v>#N/A</v>
      </c>
      <c r="F1325" s="248"/>
      <c r="G1325" s="39" t="s">
        <v>64</v>
      </c>
      <c r="H1325" s="247" t="e">
        <f>VLOOKUP(H1322,_TAB1,5,FALSE)</f>
        <v>#N/A</v>
      </c>
      <c r="I1325" s="248"/>
      <c r="J1325" s="39" t="s">
        <v>64</v>
      </c>
      <c r="K1325" s="247" t="e">
        <f>VLOOKUP(K1322,_TAB1,5,FALSE)</f>
        <v>#N/A</v>
      </c>
      <c r="L1325" s="248"/>
    </row>
    <row r="1326" spans="1:12" x14ac:dyDescent="0.25">
      <c r="A1326" s="39" t="s">
        <v>68</v>
      </c>
      <c r="B1326" s="257" t="e">
        <f>VLOOKUP(B1322,_TAB1,10,FALSE)</f>
        <v>#N/A</v>
      </c>
      <c r="C1326" s="258"/>
      <c r="D1326" s="39" t="s">
        <v>68</v>
      </c>
      <c r="E1326" s="257" t="e">
        <f>VLOOKUP(E1322,_TAB1,10,FALSE)</f>
        <v>#N/A</v>
      </c>
      <c r="F1326" s="258"/>
      <c r="G1326" s="39" t="s">
        <v>68</v>
      </c>
      <c r="H1326" s="257" t="e">
        <f>VLOOKUP(H1322,_TAB1,10,FALSE)</f>
        <v>#N/A</v>
      </c>
      <c r="I1326" s="258"/>
      <c r="J1326" s="39" t="s">
        <v>68</v>
      </c>
      <c r="K1326" s="257" t="e">
        <f>VLOOKUP(K1322,_TAB1,10,FALSE)</f>
        <v>#N/A</v>
      </c>
      <c r="L1326" s="258"/>
    </row>
    <row r="1327" spans="1:12" x14ac:dyDescent="0.25">
      <c r="A1327" s="39" t="s">
        <v>57</v>
      </c>
      <c r="B1327" s="257" t="e">
        <f>VLOOKUP(B1322,_TAB1,13,FALSE)</f>
        <v>#N/A</v>
      </c>
      <c r="C1327" s="258"/>
      <c r="D1327" s="39" t="s">
        <v>57</v>
      </c>
      <c r="E1327" s="257" t="e">
        <f>VLOOKUP(E1322,_TAB1,13,FALSE)</f>
        <v>#N/A</v>
      </c>
      <c r="F1327" s="258"/>
      <c r="G1327" s="39" t="s">
        <v>57</v>
      </c>
      <c r="H1327" s="257" t="e">
        <f>VLOOKUP(H1322,_TAB1,13,FALSE)</f>
        <v>#N/A</v>
      </c>
      <c r="I1327" s="258"/>
      <c r="J1327" s="39" t="s">
        <v>57</v>
      </c>
      <c r="K1327" s="257" t="e">
        <f>VLOOKUP(K1322,_TAB1,13,FALSE)</f>
        <v>#N/A</v>
      </c>
      <c r="L1327" s="258"/>
    </row>
    <row r="1328" spans="1:12" x14ac:dyDescent="0.25">
      <c r="A1328" s="34"/>
      <c r="C1328" s="35"/>
      <c r="D1328" s="34"/>
      <c r="F1328" s="35"/>
      <c r="G1328" s="34"/>
      <c r="I1328" s="35"/>
      <c r="J1328" s="34"/>
      <c r="L1328" s="35"/>
    </row>
    <row r="1329" spans="1:12" x14ac:dyDescent="0.25">
      <c r="A1329" s="40" t="s">
        <v>60</v>
      </c>
      <c r="C1329" s="35"/>
      <c r="D1329" s="40" t="s">
        <v>60</v>
      </c>
      <c r="F1329" s="35"/>
      <c r="G1329" s="40" t="s">
        <v>60</v>
      </c>
      <c r="I1329" s="35"/>
      <c r="J1329" s="40" t="s">
        <v>60</v>
      </c>
      <c r="L1329" s="35"/>
    </row>
    <row r="1330" spans="1:12" x14ac:dyDescent="0.25">
      <c r="A1330" s="41" t="s">
        <v>61</v>
      </c>
      <c r="B1330" s="29" t="s">
        <v>62</v>
      </c>
      <c r="C1330" s="42" t="s">
        <v>63</v>
      </c>
      <c r="D1330" s="41" t="s">
        <v>61</v>
      </c>
      <c r="E1330" s="29" t="s">
        <v>62</v>
      </c>
      <c r="F1330" s="42" t="s">
        <v>63</v>
      </c>
      <c r="G1330" s="41" t="s">
        <v>61</v>
      </c>
      <c r="H1330" s="29" t="s">
        <v>62</v>
      </c>
      <c r="I1330" s="42" t="s">
        <v>63</v>
      </c>
      <c r="J1330" s="41" t="s">
        <v>61</v>
      </c>
      <c r="K1330" s="29" t="s">
        <v>62</v>
      </c>
      <c r="L1330" s="42" t="s">
        <v>63</v>
      </c>
    </row>
    <row r="1331" spans="1:12" x14ac:dyDescent="0.25">
      <c r="A1331" s="43"/>
      <c r="B1331" s="7"/>
      <c r="C1331" s="44"/>
      <c r="D1331" s="43"/>
      <c r="E1331" s="7"/>
      <c r="F1331" s="44"/>
      <c r="G1331" s="43"/>
      <c r="H1331" s="7"/>
      <c r="I1331" s="44"/>
      <c r="J1331" s="43"/>
      <c r="K1331" s="7"/>
      <c r="L1331" s="44"/>
    </row>
    <row r="1332" spans="1:12" x14ac:dyDescent="0.25">
      <c r="A1332" s="45"/>
      <c r="B1332" s="27"/>
      <c r="C1332" s="46"/>
      <c r="D1332" s="45"/>
      <c r="E1332" s="27"/>
      <c r="F1332" s="46"/>
      <c r="G1332" s="45"/>
      <c r="H1332" s="27"/>
      <c r="I1332" s="46"/>
      <c r="J1332" s="45"/>
      <c r="K1332" s="27"/>
      <c r="L1332" s="46"/>
    </row>
    <row r="1333" spans="1:12" ht="13.8" thickBot="1" x14ac:dyDescent="0.3">
      <c r="A1333" s="47"/>
      <c r="B1333" s="48"/>
      <c r="C1333" s="49"/>
      <c r="D1333" s="47"/>
      <c r="E1333" s="48"/>
      <c r="F1333" s="49"/>
      <c r="G1333" s="47"/>
      <c r="H1333" s="48"/>
      <c r="I1333" s="49"/>
      <c r="J1333" s="47"/>
      <c r="K1333" s="48"/>
      <c r="L1333" s="49"/>
    </row>
    <row r="1334" spans="1:12" x14ac:dyDescent="0.25">
      <c r="A1334" s="31"/>
      <c r="B1334" s="32"/>
      <c r="C1334" s="33"/>
      <c r="D1334" s="31"/>
      <c r="E1334" s="32"/>
      <c r="F1334" s="33"/>
      <c r="G1334" s="31"/>
      <c r="H1334" s="32"/>
      <c r="I1334" s="33"/>
      <c r="J1334" s="31"/>
      <c r="K1334" s="32"/>
      <c r="L1334" s="33"/>
    </row>
    <row r="1335" spans="1:12" x14ac:dyDescent="0.25">
      <c r="A1335" s="34"/>
      <c r="B1335" s="249" t="str">
        <f>$B$1</f>
        <v xml:space="preserve">       Départemental Natation    49                               Sport Adapté Maine et loire                         Beaupréau, le 4 décembre 2022</v>
      </c>
      <c r="C1335" s="250"/>
      <c r="D1335" s="34"/>
      <c r="E1335" s="249" t="str">
        <f>$B$1</f>
        <v xml:space="preserve">       Départemental Natation    49                               Sport Adapté Maine et loire                         Beaupréau, le 4 décembre 2022</v>
      </c>
      <c r="F1335" s="250"/>
      <c r="G1335" s="34"/>
      <c r="H1335" s="249" t="str">
        <f>$B$1</f>
        <v xml:space="preserve">       Départemental Natation    49                               Sport Adapté Maine et loire                         Beaupréau, le 4 décembre 2022</v>
      </c>
      <c r="I1335" s="250"/>
      <c r="J1335" s="34"/>
      <c r="K1335" s="249" t="str">
        <f>$B$1</f>
        <v xml:space="preserve">       Départemental Natation    49                               Sport Adapté Maine et loire                         Beaupréau, le 4 décembre 2022</v>
      </c>
      <c r="L1335" s="250"/>
    </row>
    <row r="1336" spans="1:12" x14ac:dyDescent="0.25">
      <c r="A1336" s="34"/>
      <c r="B1336" s="251"/>
      <c r="C1336" s="252"/>
      <c r="D1336" s="34"/>
      <c r="E1336" s="251"/>
      <c r="F1336" s="252"/>
      <c r="G1336" s="34"/>
      <c r="H1336" s="251"/>
      <c r="I1336" s="252"/>
      <c r="J1336" s="34"/>
      <c r="K1336" s="251"/>
      <c r="L1336" s="252"/>
    </row>
    <row r="1337" spans="1:12" x14ac:dyDescent="0.25">
      <c r="A1337" s="34"/>
      <c r="B1337" s="253"/>
      <c r="C1337" s="254"/>
      <c r="D1337" s="34"/>
      <c r="E1337" s="253"/>
      <c r="F1337" s="254"/>
      <c r="G1337" s="34"/>
      <c r="H1337" s="253"/>
      <c r="I1337" s="254"/>
      <c r="J1337" s="34"/>
      <c r="K1337" s="253"/>
      <c r="L1337" s="254"/>
    </row>
    <row r="1338" spans="1:12" x14ac:dyDescent="0.25">
      <c r="A1338" s="34"/>
      <c r="C1338" s="35"/>
      <c r="D1338" s="34"/>
      <c r="F1338" s="35"/>
      <c r="G1338" s="34"/>
      <c r="I1338" s="35"/>
      <c r="J1338" s="34"/>
      <c r="L1338" s="35"/>
    </row>
    <row r="1339" spans="1:12" x14ac:dyDescent="0.25">
      <c r="A1339" s="36" t="s">
        <v>58</v>
      </c>
      <c r="B1339" s="37">
        <v>33</v>
      </c>
      <c r="C1339" s="35"/>
      <c r="D1339" s="36" t="s">
        <v>58</v>
      </c>
      <c r="E1339" s="37">
        <v>33</v>
      </c>
      <c r="F1339" s="35"/>
      <c r="G1339" s="36" t="s">
        <v>58</v>
      </c>
      <c r="H1339" s="37">
        <v>33</v>
      </c>
      <c r="I1339" s="35"/>
      <c r="J1339" s="36" t="s">
        <v>58</v>
      </c>
      <c r="K1339" s="37">
        <v>33</v>
      </c>
      <c r="L1339" s="35"/>
    </row>
    <row r="1340" spans="1:12" x14ac:dyDescent="0.25">
      <c r="A1340" s="34"/>
      <c r="B1340" s="30" t="s">
        <v>59</v>
      </c>
      <c r="C1340" s="38">
        <v>5</v>
      </c>
      <c r="D1340" s="34"/>
      <c r="E1340" s="30" t="s">
        <v>59</v>
      </c>
      <c r="F1340" s="38">
        <v>6</v>
      </c>
      <c r="G1340" s="34"/>
      <c r="H1340" s="30" t="s">
        <v>59</v>
      </c>
      <c r="I1340" s="38">
        <v>7</v>
      </c>
      <c r="J1340" s="34"/>
      <c r="K1340" s="30" t="s">
        <v>59</v>
      </c>
      <c r="L1340" s="38">
        <v>8</v>
      </c>
    </row>
    <row r="1341" spans="1:12" x14ac:dyDescent="0.25">
      <c r="A1341" s="34"/>
      <c r="C1341" s="35"/>
      <c r="D1341" s="34"/>
      <c r="F1341" s="35"/>
      <c r="G1341" s="34"/>
      <c r="I1341" s="35"/>
      <c r="J1341" s="34"/>
      <c r="L1341" s="35"/>
    </row>
    <row r="1342" spans="1:12" x14ac:dyDescent="0.25">
      <c r="A1342" s="50" t="s">
        <v>67</v>
      </c>
      <c r="B1342" s="255">
        <f>Séries!B230</f>
        <v>0</v>
      </c>
      <c r="C1342" s="256"/>
      <c r="D1342" s="50" t="s">
        <v>67</v>
      </c>
      <c r="E1342" s="255">
        <f>Séries!B231</f>
        <v>0</v>
      </c>
      <c r="F1342" s="256"/>
      <c r="G1342" s="50" t="s">
        <v>67</v>
      </c>
      <c r="H1342" s="255"/>
      <c r="I1342" s="256"/>
      <c r="J1342" s="50" t="s">
        <v>67</v>
      </c>
      <c r="K1342" s="255"/>
      <c r="L1342" s="256"/>
    </row>
    <row r="1343" spans="1:12" x14ac:dyDescent="0.25">
      <c r="A1343" s="39" t="s">
        <v>65</v>
      </c>
      <c r="B1343" s="257" t="e">
        <f>VLOOKUP(B1342,_TAB1,2,FALSE)</f>
        <v>#N/A</v>
      </c>
      <c r="C1343" s="258"/>
      <c r="D1343" s="39" t="s">
        <v>65</v>
      </c>
      <c r="E1343" s="257" t="e">
        <f>VLOOKUP(E1342,_TAB1,2,FALSE)</f>
        <v>#N/A</v>
      </c>
      <c r="F1343" s="258"/>
      <c r="G1343" s="39" t="s">
        <v>65</v>
      </c>
      <c r="H1343" s="257" t="e">
        <f>VLOOKUP(H1342,_TAB1,2,FALSE)</f>
        <v>#N/A</v>
      </c>
      <c r="I1343" s="258"/>
      <c r="J1343" s="39" t="s">
        <v>65</v>
      </c>
      <c r="K1343" s="257" t="e">
        <f>VLOOKUP(K1342,_TAB1,2,FALSE)</f>
        <v>#N/A</v>
      </c>
      <c r="L1343" s="258"/>
    </row>
    <row r="1344" spans="1:12" x14ac:dyDescent="0.25">
      <c r="A1344" s="39" t="s">
        <v>66</v>
      </c>
      <c r="B1344" s="257" t="e">
        <f>VLOOKUP(B1342,_TAB1,3,FALSE)</f>
        <v>#N/A</v>
      </c>
      <c r="C1344" s="258"/>
      <c r="D1344" s="39" t="s">
        <v>66</v>
      </c>
      <c r="E1344" s="257" t="e">
        <f>VLOOKUP(E1342,_TAB1,3,FALSE)</f>
        <v>#N/A</v>
      </c>
      <c r="F1344" s="258"/>
      <c r="G1344" s="39" t="s">
        <v>66</v>
      </c>
      <c r="H1344" s="257" t="e">
        <f>VLOOKUP(H1342,_TAB1,3,FALSE)</f>
        <v>#N/A</v>
      </c>
      <c r="I1344" s="258"/>
      <c r="J1344" s="39" t="s">
        <v>66</v>
      </c>
      <c r="K1344" s="257" t="e">
        <f>VLOOKUP(K1342,_TAB1,3,FALSE)</f>
        <v>#N/A</v>
      </c>
      <c r="L1344" s="258"/>
    </row>
    <row r="1345" spans="1:12" x14ac:dyDescent="0.25">
      <c r="A1345" s="39" t="s">
        <v>64</v>
      </c>
      <c r="B1345" s="247" t="e">
        <f>VLOOKUP(B1342,_TAB1,5,FALSE)</f>
        <v>#N/A</v>
      </c>
      <c r="C1345" s="248"/>
      <c r="D1345" s="39" t="s">
        <v>64</v>
      </c>
      <c r="E1345" s="247" t="e">
        <f>VLOOKUP(E1342,_TAB1,5,FALSE)</f>
        <v>#N/A</v>
      </c>
      <c r="F1345" s="248"/>
      <c r="G1345" s="39" t="s">
        <v>64</v>
      </c>
      <c r="H1345" s="247" t="e">
        <f>VLOOKUP(H1342,_TAB1,5,FALSE)</f>
        <v>#N/A</v>
      </c>
      <c r="I1345" s="248"/>
      <c r="J1345" s="39" t="s">
        <v>64</v>
      </c>
      <c r="K1345" s="247" t="e">
        <f>VLOOKUP(K1342,_TAB1,5,FALSE)</f>
        <v>#N/A</v>
      </c>
      <c r="L1345" s="248"/>
    </row>
    <row r="1346" spans="1:12" x14ac:dyDescent="0.25">
      <c r="A1346" s="39" t="s">
        <v>68</v>
      </c>
      <c r="B1346" s="257" t="e">
        <f>VLOOKUP(B1342,_TAB1,10,FALSE)</f>
        <v>#N/A</v>
      </c>
      <c r="C1346" s="258"/>
      <c r="D1346" s="39" t="s">
        <v>68</v>
      </c>
      <c r="E1346" s="257" t="e">
        <f>VLOOKUP(E1342,_TAB1,10,FALSE)</f>
        <v>#N/A</v>
      </c>
      <c r="F1346" s="258"/>
      <c r="G1346" s="39" t="s">
        <v>68</v>
      </c>
      <c r="H1346" s="257" t="e">
        <f>VLOOKUP(H1342,_TAB1,10,FALSE)</f>
        <v>#N/A</v>
      </c>
      <c r="I1346" s="258"/>
      <c r="J1346" s="39" t="s">
        <v>68</v>
      </c>
      <c r="K1346" s="257" t="e">
        <f>VLOOKUP(K1342,_TAB1,10,FALSE)</f>
        <v>#N/A</v>
      </c>
      <c r="L1346" s="258"/>
    </row>
    <row r="1347" spans="1:12" x14ac:dyDescent="0.25">
      <c r="A1347" s="39" t="s">
        <v>57</v>
      </c>
      <c r="B1347" s="257" t="e">
        <f>VLOOKUP(B1342,_TAB1,13,FALSE)</f>
        <v>#N/A</v>
      </c>
      <c r="C1347" s="258"/>
      <c r="D1347" s="39" t="s">
        <v>57</v>
      </c>
      <c r="E1347" s="257" t="e">
        <f>VLOOKUP(E1342,_TAB1,13,FALSE)</f>
        <v>#N/A</v>
      </c>
      <c r="F1347" s="258"/>
      <c r="G1347" s="39" t="s">
        <v>57</v>
      </c>
      <c r="H1347" s="257" t="e">
        <f>VLOOKUP(H1342,_TAB1,13,FALSE)</f>
        <v>#N/A</v>
      </c>
      <c r="I1347" s="258"/>
      <c r="J1347" s="39" t="s">
        <v>57</v>
      </c>
      <c r="K1347" s="257" t="e">
        <f>VLOOKUP(K1342,_TAB1,13,FALSE)</f>
        <v>#N/A</v>
      </c>
      <c r="L1347" s="258"/>
    </row>
    <row r="1348" spans="1:12" x14ac:dyDescent="0.25">
      <c r="A1348" s="34"/>
      <c r="C1348" s="35"/>
      <c r="D1348" s="34"/>
      <c r="F1348" s="35"/>
      <c r="G1348" s="34"/>
      <c r="I1348" s="35"/>
      <c r="J1348" s="34"/>
      <c r="L1348" s="35"/>
    </row>
    <row r="1349" spans="1:12" x14ac:dyDescent="0.25">
      <c r="A1349" s="40" t="s">
        <v>60</v>
      </c>
      <c r="C1349" s="35"/>
      <c r="D1349" s="40" t="s">
        <v>60</v>
      </c>
      <c r="F1349" s="35"/>
      <c r="G1349" s="40" t="s">
        <v>60</v>
      </c>
      <c r="I1349" s="35"/>
      <c r="J1349" s="40" t="s">
        <v>60</v>
      </c>
      <c r="L1349" s="35"/>
    </row>
    <row r="1350" spans="1:12" x14ac:dyDescent="0.25">
      <c r="A1350" s="41" t="s">
        <v>61</v>
      </c>
      <c r="B1350" s="29" t="s">
        <v>62</v>
      </c>
      <c r="C1350" s="42" t="s">
        <v>63</v>
      </c>
      <c r="D1350" s="41" t="s">
        <v>61</v>
      </c>
      <c r="E1350" s="29" t="s">
        <v>62</v>
      </c>
      <c r="F1350" s="42" t="s">
        <v>63</v>
      </c>
      <c r="G1350" s="41" t="s">
        <v>61</v>
      </c>
      <c r="H1350" s="29" t="s">
        <v>62</v>
      </c>
      <c r="I1350" s="42" t="s">
        <v>63</v>
      </c>
      <c r="J1350" s="41" t="s">
        <v>61</v>
      </c>
      <c r="K1350" s="29" t="s">
        <v>62</v>
      </c>
      <c r="L1350" s="42" t="s">
        <v>63</v>
      </c>
    </row>
    <row r="1351" spans="1:12" x14ac:dyDescent="0.25">
      <c r="A1351" s="43"/>
      <c r="B1351" s="7"/>
      <c r="C1351" s="44"/>
      <c r="D1351" s="43"/>
      <c r="E1351" s="7"/>
      <c r="F1351" s="44"/>
      <c r="G1351" s="43"/>
      <c r="H1351" s="7"/>
      <c r="I1351" s="44"/>
      <c r="J1351" s="43"/>
      <c r="K1351" s="7"/>
      <c r="L1351" s="44"/>
    </row>
    <row r="1352" spans="1:12" x14ac:dyDescent="0.25">
      <c r="A1352" s="45"/>
      <c r="B1352" s="27"/>
      <c r="C1352" s="46"/>
      <c r="D1352" s="45"/>
      <c r="E1352" s="27"/>
      <c r="F1352" s="46"/>
      <c r="G1352" s="45"/>
      <c r="H1352" s="27"/>
      <c r="I1352" s="46"/>
      <c r="J1352" s="45"/>
      <c r="K1352" s="27"/>
      <c r="L1352" s="46"/>
    </row>
    <row r="1353" spans="1:12" ht="13.8" thickBot="1" x14ac:dyDescent="0.3">
      <c r="A1353" s="47"/>
      <c r="B1353" s="48"/>
      <c r="C1353" s="49"/>
      <c r="D1353" s="47"/>
      <c r="E1353" s="48"/>
      <c r="F1353" s="49"/>
      <c r="G1353" s="47"/>
      <c r="H1353" s="48"/>
      <c r="I1353" s="49"/>
      <c r="J1353" s="47"/>
      <c r="K1353" s="48"/>
      <c r="L1353" s="49"/>
    </row>
    <row r="1354" spans="1:12" ht="13.8" thickBot="1" x14ac:dyDescent="0.3"/>
    <row r="1355" spans="1:12" x14ac:dyDescent="0.25">
      <c r="A1355" s="31"/>
      <c r="B1355" s="32"/>
      <c r="C1355" s="33"/>
      <c r="D1355" s="31"/>
      <c r="E1355" s="32"/>
      <c r="F1355" s="33"/>
      <c r="G1355" s="31"/>
      <c r="H1355" s="32"/>
      <c r="I1355" s="33"/>
      <c r="J1355" s="31"/>
      <c r="K1355" s="32"/>
      <c r="L1355" s="33"/>
    </row>
    <row r="1356" spans="1:12" x14ac:dyDescent="0.25">
      <c r="A1356" s="34"/>
      <c r="B1356" s="249" t="str">
        <f>$B$1</f>
        <v xml:space="preserve">       Départemental Natation    49                               Sport Adapté Maine et loire                         Beaupréau, le 4 décembre 2022</v>
      </c>
      <c r="C1356" s="250"/>
      <c r="D1356" s="34"/>
      <c r="E1356" s="249" t="str">
        <f>$B$1</f>
        <v xml:space="preserve">       Départemental Natation    49                               Sport Adapté Maine et loire                         Beaupréau, le 4 décembre 2022</v>
      </c>
      <c r="F1356" s="250"/>
      <c r="G1356" s="34"/>
      <c r="H1356" s="249" t="str">
        <f>$B$1</f>
        <v xml:space="preserve">       Départemental Natation    49                               Sport Adapté Maine et loire                         Beaupréau, le 4 décembre 2022</v>
      </c>
      <c r="I1356" s="250"/>
      <c r="J1356" s="34"/>
      <c r="K1356" s="249" t="str">
        <f>$B$1</f>
        <v xml:space="preserve">       Départemental Natation    49                               Sport Adapté Maine et loire                         Beaupréau, le 4 décembre 2022</v>
      </c>
      <c r="L1356" s="250"/>
    </row>
    <row r="1357" spans="1:12" x14ac:dyDescent="0.25">
      <c r="A1357" s="34"/>
      <c r="B1357" s="251"/>
      <c r="C1357" s="252"/>
      <c r="D1357" s="34"/>
      <c r="E1357" s="251"/>
      <c r="F1357" s="252"/>
      <c r="G1357" s="34"/>
      <c r="H1357" s="251"/>
      <c r="I1357" s="252"/>
      <c r="J1357" s="34"/>
      <c r="K1357" s="251"/>
      <c r="L1357" s="252"/>
    </row>
    <row r="1358" spans="1:12" x14ac:dyDescent="0.25">
      <c r="A1358" s="34"/>
      <c r="B1358" s="253"/>
      <c r="C1358" s="254"/>
      <c r="D1358" s="34"/>
      <c r="E1358" s="253"/>
      <c r="F1358" s="254"/>
      <c r="G1358" s="34"/>
      <c r="H1358" s="253"/>
      <c r="I1358" s="254"/>
      <c r="J1358" s="34"/>
      <c r="K1358" s="253"/>
      <c r="L1358" s="254"/>
    </row>
    <row r="1359" spans="1:12" x14ac:dyDescent="0.25">
      <c r="A1359" s="34"/>
      <c r="C1359" s="35"/>
      <c r="D1359" s="34"/>
      <c r="F1359" s="35"/>
      <c r="G1359" s="34"/>
      <c r="I1359" s="35"/>
      <c r="J1359" s="34"/>
      <c r="L1359" s="35"/>
    </row>
    <row r="1360" spans="1:12" x14ac:dyDescent="0.25">
      <c r="A1360" s="36" t="s">
        <v>58</v>
      </c>
      <c r="B1360" s="37">
        <v>34</v>
      </c>
      <c r="C1360" s="35"/>
      <c r="D1360" s="36" t="s">
        <v>58</v>
      </c>
      <c r="E1360" s="37">
        <v>34</v>
      </c>
      <c r="F1360" s="35"/>
      <c r="G1360" s="36" t="s">
        <v>58</v>
      </c>
      <c r="H1360" s="37">
        <v>34</v>
      </c>
      <c r="I1360" s="35"/>
      <c r="J1360" s="36" t="s">
        <v>58</v>
      </c>
      <c r="K1360" s="37">
        <v>34</v>
      </c>
      <c r="L1360" s="35"/>
    </row>
    <row r="1361" spans="1:12" x14ac:dyDescent="0.25">
      <c r="A1361" s="34"/>
      <c r="B1361" s="30" t="s">
        <v>59</v>
      </c>
      <c r="C1361" s="38">
        <v>1</v>
      </c>
      <c r="D1361" s="34"/>
      <c r="E1361" s="30" t="s">
        <v>59</v>
      </c>
      <c r="F1361" s="38">
        <v>2</v>
      </c>
      <c r="G1361" s="34"/>
      <c r="H1361" s="30" t="s">
        <v>59</v>
      </c>
      <c r="I1361" s="38">
        <v>3</v>
      </c>
      <c r="J1361" s="34"/>
      <c r="K1361" s="30" t="s">
        <v>59</v>
      </c>
      <c r="L1361" s="38">
        <v>4</v>
      </c>
    </row>
    <row r="1362" spans="1:12" x14ac:dyDescent="0.25">
      <c r="A1362" s="34"/>
      <c r="C1362" s="35"/>
      <c r="D1362" s="34"/>
      <c r="F1362" s="35"/>
      <c r="G1362" s="34"/>
      <c r="I1362" s="35"/>
      <c r="J1362" s="34"/>
      <c r="L1362" s="35"/>
    </row>
    <row r="1363" spans="1:12" x14ac:dyDescent="0.25">
      <c r="A1363" s="50" t="s">
        <v>67</v>
      </c>
      <c r="B1363" s="255">
        <f>Séries!B233</f>
        <v>0</v>
      </c>
      <c r="C1363" s="256"/>
      <c r="D1363" s="50" t="s">
        <v>67</v>
      </c>
      <c r="E1363" s="255">
        <f>Séries!B234</f>
        <v>0</v>
      </c>
      <c r="F1363" s="256"/>
      <c r="G1363" s="50" t="s">
        <v>67</v>
      </c>
      <c r="H1363" s="255">
        <f>Séries!B235</f>
        <v>0</v>
      </c>
      <c r="I1363" s="256"/>
      <c r="J1363" s="50" t="s">
        <v>67</v>
      </c>
      <c r="K1363" s="255">
        <f>Séries!B236</f>
        <v>0</v>
      </c>
      <c r="L1363" s="256"/>
    </row>
    <row r="1364" spans="1:12" x14ac:dyDescent="0.25">
      <c r="A1364" s="39" t="s">
        <v>65</v>
      </c>
      <c r="B1364" s="257" t="e">
        <f>VLOOKUP(B1363,_TAB1,2,FALSE)</f>
        <v>#N/A</v>
      </c>
      <c r="C1364" s="258"/>
      <c r="D1364" s="39" t="s">
        <v>65</v>
      </c>
      <c r="E1364" s="257" t="e">
        <f>VLOOKUP(E1363,_TAB1,2,FALSE)</f>
        <v>#N/A</v>
      </c>
      <c r="F1364" s="258"/>
      <c r="G1364" s="39" t="s">
        <v>65</v>
      </c>
      <c r="H1364" s="257" t="e">
        <f>VLOOKUP(H1363,_TAB1,2,FALSE)</f>
        <v>#N/A</v>
      </c>
      <c r="I1364" s="258"/>
      <c r="J1364" s="39" t="s">
        <v>65</v>
      </c>
      <c r="K1364" s="257" t="e">
        <f>VLOOKUP(K1363,_TAB1,2,FALSE)</f>
        <v>#N/A</v>
      </c>
      <c r="L1364" s="258"/>
    </row>
    <row r="1365" spans="1:12" x14ac:dyDescent="0.25">
      <c r="A1365" s="39" t="s">
        <v>66</v>
      </c>
      <c r="B1365" s="257" t="e">
        <f>VLOOKUP(B1363,_TAB1,3,FALSE)</f>
        <v>#N/A</v>
      </c>
      <c r="C1365" s="258"/>
      <c r="D1365" s="39" t="s">
        <v>66</v>
      </c>
      <c r="E1365" s="257" t="e">
        <f>VLOOKUP(E1363,_TAB1,3,FALSE)</f>
        <v>#N/A</v>
      </c>
      <c r="F1365" s="258"/>
      <c r="G1365" s="39" t="s">
        <v>66</v>
      </c>
      <c r="H1365" s="257" t="e">
        <f>VLOOKUP(H1363,_TAB1,3,FALSE)</f>
        <v>#N/A</v>
      </c>
      <c r="I1365" s="258"/>
      <c r="J1365" s="39" t="s">
        <v>66</v>
      </c>
      <c r="K1365" s="257" t="e">
        <f>VLOOKUP(K1363,_TAB1,3,FALSE)</f>
        <v>#N/A</v>
      </c>
      <c r="L1365" s="258"/>
    </row>
    <row r="1366" spans="1:12" x14ac:dyDescent="0.25">
      <c r="A1366" s="39" t="s">
        <v>64</v>
      </c>
      <c r="B1366" s="247" t="e">
        <f>VLOOKUP(B1363,_TAB1,5,FALSE)</f>
        <v>#N/A</v>
      </c>
      <c r="C1366" s="248"/>
      <c r="D1366" s="39" t="s">
        <v>64</v>
      </c>
      <c r="E1366" s="247" t="e">
        <f>VLOOKUP(E1363,_TAB1,5,FALSE)</f>
        <v>#N/A</v>
      </c>
      <c r="F1366" s="248"/>
      <c r="G1366" s="39" t="s">
        <v>64</v>
      </c>
      <c r="H1366" s="247" t="e">
        <f>VLOOKUP(H1363,_TAB1,5,FALSE)</f>
        <v>#N/A</v>
      </c>
      <c r="I1366" s="248"/>
      <c r="J1366" s="39" t="s">
        <v>64</v>
      </c>
      <c r="K1366" s="247" t="e">
        <f>VLOOKUP(K1363,_TAB1,5,FALSE)</f>
        <v>#N/A</v>
      </c>
      <c r="L1366" s="248"/>
    </row>
    <row r="1367" spans="1:12" x14ac:dyDescent="0.25">
      <c r="A1367" s="39" t="s">
        <v>68</v>
      </c>
      <c r="B1367" s="257" t="e">
        <f>VLOOKUP(B1363,_TAB1,10,FALSE)</f>
        <v>#N/A</v>
      </c>
      <c r="C1367" s="258"/>
      <c r="D1367" s="39" t="s">
        <v>68</v>
      </c>
      <c r="E1367" s="257" t="e">
        <f>VLOOKUP(E1363,_TAB1,10,FALSE)</f>
        <v>#N/A</v>
      </c>
      <c r="F1367" s="258"/>
      <c r="G1367" s="39" t="s">
        <v>68</v>
      </c>
      <c r="H1367" s="257" t="e">
        <f>VLOOKUP(H1363,_TAB1,10,FALSE)</f>
        <v>#N/A</v>
      </c>
      <c r="I1367" s="258"/>
      <c r="J1367" s="39" t="s">
        <v>68</v>
      </c>
      <c r="K1367" s="257" t="e">
        <f>VLOOKUP(K1363,_TAB1,10,FALSE)</f>
        <v>#N/A</v>
      </c>
      <c r="L1367" s="258"/>
    </row>
    <row r="1368" spans="1:12" x14ac:dyDescent="0.25">
      <c r="A1368" s="39" t="s">
        <v>57</v>
      </c>
      <c r="B1368" s="257" t="e">
        <f>VLOOKUP(B1363,_TAB1,13,FALSE)</f>
        <v>#N/A</v>
      </c>
      <c r="C1368" s="258"/>
      <c r="D1368" s="39" t="s">
        <v>57</v>
      </c>
      <c r="E1368" s="257" t="e">
        <f>VLOOKUP(E1363,_TAB1,13,FALSE)</f>
        <v>#N/A</v>
      </c>
      <c r="F1368" s="258"/>
      <c r="G1368" s="39" t="s">
        <v>57</v>
      </c>
      <c r="H1368" s="257" t="e">
        <f>VLOOKUP(H1363,_TAB1,13,FALSE)</f>
        <v>#N/A</v>
      </c>
      <c r="I1368" s="258"/>
      <c r="J1368" s="39" t="s">
        <v>57</v>
      </c>
      <c r="K1368" s="257" t="e">
        <f>VLOOKUP(K1363,_TAB1,13,FALSE)</f>
        <v>#N/A</v>
      </c>
      <c r="L1368" s="258"/>
    </row>
    <row r="1369" spans="1:12" x14ac:dyDescent="0.25">
      <c r="A1369" s="34"/>
      <c r="C1369" s="35"/>
      <c r="D1369" s="34"/>
      <c r="F1369" s="35"/>
      <c r="G1369" s="34"/>
      <c r="I1369" s="35"/>
      <c r="J1369" s="34"/>
      <c r="L1369" s="35"/>
    </row>
    <row r="1370" spans="1:12" x14ac:dyDescent="0.25">
      <c r="A1370" s="40" t="s">
        <v>60</v>
      </c>
      <c r="C1370" s="35"/>
      <c r="D1370" s="40" t="s">
        <v>60</v>
      </c>
      <c r="F1370" s="35"/>
      <c r="G1370" s="40" t="s">
        <v>60</v>
      </c>
      <c r="I1370" s="35"/>
      <c r="J1370" s="40" t="s">
        <v>60</v>
      </c>
      <c r="L1370" s="35"/>
    </row>
    <row r="1371" spans="1:12" x14ac:dyDescent="0.25">
      <c r="A1371" s="41" t="s">
        <v>61</v>
      </c>
      <c r="B1371" s="29" t="s">
        <v>62</v>
      </c>
      <c r="C1371" s="42" t="s">
        <v>63</v>
      </c>
      <c r="D1371" s="41" t="s">
        <v>61</v>
      </c>
      <c r="E1371" s="29" t="s">
        <v>62</v>
      </c>
      <c r="F1371" s="42" t="s">
        <v>63</v>
      </c>
      <c r="G1371" s="41" t="s">
        <v>61</v>
      </c>
      <c r="H1371" s="29" t="s">
        <v>62</v>
      </c>
      <c r="I1371" s="42" t="s">
        <v>63</v>
      </c>
      <c r="J1371" s="41" t="s">
        <v>61</v>
      </c>
      <c r="K1371" s="29" t="s">
        <v>62</v>
      </c>
      <c r="L1371" s="42" t="s">
        <v>63</v>
      </c>
    </row>
    <row r="1372" spans="1:12" x14ac:dyDescent="0.25">
      <c r="A1372" s="43"/>
      <c r="B1372" s="7"/>
      <c r="C1372" s="44"/>
      <c r="D1372" s="43"/>
      <c r="E1372" s="7"/>
      <c r="F1372" s="44"/>
      <c r="G1372" s="43"/>
      <c r="H1372" s="7"/>
      <c r="I1372" s="44"/>
      <c r="J1372" s="43"/>
      <c r="K1372" s="7"/>
      <c r="L1372" s="44"/>
    </row>
    <row r="1373" spans="1:12" x14ac:dyDescent="0.25">
      <c r="A1373" s="45"/>
      <c r="B1373" s="27"/>
      <c r="C1373" s="46"/>
      <c r="D1373" s="45"/>
      <c r="E1373" s="27"/>
      <c r="F1373" s="46"/>
      <c r="G1373" s="45"/>
      <c r="H1373" s="27"/>
      <c r="I1373" s="46"/>
      <c r="J1373" s="45"/>
      <c r="K1373" s="27"/>
      <c r="L1373" s="46"/>
    </row>
    <row r="1374" spans="1:12" ht="13.8" thickBot="1" x14ac:dyDescent="0.3">
      <c r="A1374" s="47"/>
      <c r="B1374" s="48"/>
      <c r="C1374" s="49"/>
      <c r="D1374" s="47"/>
      <c r="E1374" s="48"/>
      <c r="F1374" s="49"/>
      <c r="G1374" s="47"/>
      <c r="H1374" s="48"/>
      <c r="I1374" s="49"/>
      <c r="J1374" s="47"/>
      <c r="K1374" s="48"/>
      <c r="L1374" s="49"/>
    </row>
    <row r="1375" spans="1:12" x14ac:dyDescent="0.25">
      <c r="A1375" s="31"/>
      <c r="B1375" s="32"/>
      <c r="C1375" s="33"/>
      <c r="D1375" s="31"/>
      <c r="E1375" s="32"/>
      <c r="F1375" s="33"/>
      <c r="G1375" s="31"/>
      <c r="H1375" s="32"/>
      <c r="I1375" s="33"/>
      <c r="J1375" s="31"/>
      <c r="K1375" s="32"/>
      <c r="L1375" s="33"/>
    </row>
    <row r="1376" spans="1:12" x14ac:dyDescent="0.25">
      <c r="A1376" s="34"/>
      <c r="B1376" s="249" t="str">
        <f>$B$1</f>
        <v xml:space="preserve">       Départemental Natation    49                               Sport Adapté Maine et loire                         Beaupréau, le 4 décembre 2022</v>
      </c>
      <c r="C1376" s="250"/>
      <c r="D1376" s="34"/>
      <c r="E1376" s="249" t="str">
        <f>$B$1</f>
        <v xml:space="preserve">       Départemental Natation    49                               Sport Adapté Maine et loire                         Beaupréau, le 4 décembre 2022</v>
      </c>
      <c r="F1376" s="250"/>
      <c r="G1376" s="34"/>
      <c r="H1376" s="249" t="str">
        <f>$B$1</f>
        <v xml:space="preserve">       Départemental Natation    49                               Sport Adapté Maine et loire                         Beaupréau, le 4 décembre 2022</v>
      </c>
      <c r="I1376" s="250"/>
      <c r="J1376" s="34"/>
      <c r="K1376" s="249" t="str">
        <f>$B$1</f>
        <v xml:space="preserve">       Départemental Natation    49                               Sport Adapté Maine et loire                         Beaupréau, le 4 décembre 2022</v>
      </c>
      <c r="L1376" s="250"/>
    </row>
    <row r="1377" spans="1:12" x14ac:dyDescent="0.25">
      <c r="A1377" s="34"/>
      <c r="B1377" s="251"/>
      <c r="C1377" s="252"/>
      <c r="D1377" s="34"/>
      <c r="E1377" s="251"/>
      <c r="F1377" s="252"/>
      <c r="G1377" s="34"/>
      <c r="H1377" s="251"/>
      <c r="I1377" s="252"/>
      <c r="J1377" s="34"/>
      <c r="K1377" s="251"/>
      <c r="L1377" s="252"/>
    </row>
    <row r="1378" spans="1:12" x14ac:dyDescent="0.25">
      <c r="A1378" s="34"/>
      <c r="B1378" s="253"/>
      <c r="C1378" s="254"/>
      <c r="D1378" s="34"/>
      <c r="E1378" s="253"/>
      <c r="F1378" s="254"/>
      <c r="G1378" s="34"/>
      <c r="H1378" s="253"/>
      <c r="I1378" s="254"/>
      <c r="J1378" s="34"/>
      <c r="K1378" s="253"/>
      <c r="L1378" s="254"/>
    </row>
    <row r="1379" spans="1:12" x14ac:dyDescent="0.25">
      <c r="A1379" s="34"/>
      <c r="C1379" s="35"/>
      <c r="D1379" s="34"/>
      <c r="F1379" s="35"/>
      <c r="G1379" s="34"/>
      <c r="I1379" s="35"/>
      <c r="J1379" s="34"/>
      <c r="L1379" s="35"/>
    </row>
    <row r="1380" spans="1:12" x14ac:dyDescent="0.25">
      <c r="A1380" s="36" t="s">
        <v>58</v>
      </c>
      <c r="B1380" s="37">
        <v>34</v>
      </c>
      <c r="C1380" s="35"/>
      <c r="D1380" s="36" t="s">
        <v>58</v>
      </c>
      <c r="E1380" s="37">
        <v>34</v>
      </c>
      <c r="F1380" s="35"/>
      <c r="G1380" s="36" t="s">
        <v>58</v>
      </c>
      <c r="H1380" s="37">
        <v>34</v>
      </c>
      <c r="I1380" s="35"/>
      <c r="J1380" s="36" t="s">
        <v>58</v>
      </c>
      <c r="K1380" s="37">
        <v>34</v>
      </c>
      <c r="L1380" s="35"/>
    </row>
    <row r="1381" spans="1:12" x14ac:dyDescent="0.25">
      <c r="A1381" s="34"/>
      <c r="B1381" s="30" t="s">
        <v>59</v>
      </c>
      <c r="C1381" s="38">
        <v>5</v>
      </c>
      <c r="D1381" s="34"/>
      <c r="E1381" s="30" t="s">
        <v>59</v>
      </c>
      <c r="F1381" s="38">
        <v>6</v>
      </c>
      <c r="G1381" s="34"/>
      <c r="H1381" s="30" t="s">
        <v>59</v>
      </c>
      <c r="I1381" s="38">
        <v>7</v>
      </c>
      <c r="J1381" s="34"/>
      <c r="K1381" s="30" t="s">
        <v>59</v>
      </c>
      <c r="L1381" s="38">
        <v>8</v>
      </c>
    </row>
    <row r="1382" spans="1:12" x14ac:dyDescent="0.25">
      <c r="A1382" s="34"/>
      <c r="C1382" s="35"/>
      <c r="D1382" s="34"/>
      <c r="F1382" s="35"/>
      <c r="G1382" s="34"/>
      <c r="I1382" s="35"/>
      <c r="J1382" s="34"/>
      <c r="L1382" s="35"/>
    </row>
    <row r="1383" spans="1:12" x14ac:dyDescent="0.25">
      <c r="A1383" s="50" t="s">
        <v>67</v>
      </c>
      <c r="B1383" s="255">
        <f>Séries!B237</f>
        <v>0</v>
      </c>
      <c r="C1383" s="256"/>
      <c r="D1383" s="50" t="s">
        <v>67</v>
      </c>
      <c r="E1383" s="255">
        <f>Séries!B238</f>
        <v>0</v>
      </c>
      <c r="F1383" s="256"/>
      <c r="G1383" s="50" t="s">
        <v>67</v>
      </c>
      <c r="H1383" s="255"/>
      <c r="I1383" s="256"/>
      <c r="J1383" s="50" t="s">
        <v>67</v>
      </c>
      <c r="K1383" s="255"/>
      <c r="L1383" s="256"/>
    </row>
    <row r="1384" spans="1:12" x14ac:dyDescent="0.25">
      <c r="A1384" s="39" t="s">
        <v>65</v>
      </c>
      <c r="B1384" s="257" t="e">
        <f>VLOOKUP(B1383,_TAB1,2,FALSE)</f>
        <v>#N/A</v>
      </c>
      <c r="C1384" s="258"/>
      <c r="D1384" s="39" t="s">
        <v>65</v>
      </c>
      <c r="E1384" s="257" t="e">
        <f>VLOOKUP(E1383,_TAB1,2,FALSE)</f>
        <v>#N/A</v>
      </c>
      <c r="F1384" s="258"/>
      <c r="G1384" s="39" t="s">
        <v>65</v>
      </c>
      <c r="H1384" s="257" t="e">
        <f>VLOOKUP(H1383,_TAB1,2,FALSE)</f>
        <v>#N/A</v>
      </c>
      <c r="I1384" s="258"/>
      <c r="J1384" s="39" t="s">
        <v>65</v>
      </c>
      <c r="K1384" s="257" t="e">
        <f>VLOOKUP(K1383,_TAB1,2,FALSE)</f>
        <v>#N/A</v>
      </c>
      <c r="L1384" s="258"/>
    </row>
    <row r="1385" spans="1:12" x14ac:dyDescent="0.25">
      <c r="A1385" s="39" t="s">
        <v>66</v>
      </c>
      <c r="B1385" s="257" t="e">
        <f>VLOOKUP(B1383,_TAB1,3,FALSE)</f>
        <v>#N/A</v>
      </c>
      <c r="C1385" s="258"/>
      <c r="D1385" s="39" t="s">
        <v>66</v>
      </c>
      <c r="E1385" s="257" t="e">
        <f>VLOOKUP(E1383,_TAB1,3,FALSE)</f>
        <v>#N/A</v>
      </c>
      <c r="F1385" s="258"/>
      <c r="G1385" s="39" t="s">
        <v>66</v>
      </c>
      <c r="H1385" s="257" t="e">
        <f>VLOOKUP(H1383,_TAB1,3,FALSE)</f>
        <v>#N/A</v>
      </c>
      <c r="I1385" s="258"/>
      <c r="J1385" s="39" t="s">
        <v>66</v>
      </c>
      <c r="K1385" s="257" t="e">
        <f>VLOOKUP(K1383,_TAB1,3,FALSE)</f>
        <v>#N/A</v>
      </c>
      <c r="L1385" s="258"/>
    </row>
    <row r="1386" spans="1:12" x14ac:dyDescent="0.25">
      <c r="A1386" s="39" t="s">
        <v>64</v>
      </c>
      <c r="B1386" s="247" t="e">
        <f>VLOOKUP(B1383,_TAB1,5,FALSE)</f>
        <v>#N/A</v>
      </c>
      <c r="C1386" s="248"/>
      <c r="D1386" s="39" t="s">
        <v>64</v>
      </c>
      <c r="E1386" s="247" t="e">
        <f>VLOOKUP(E1383,_TAB1,5,FALSE)</f>
        <v>#N/A</v>
      </c>
      <c r="F1386" s="248"/>
      <c r="G1386" s="39" t="s">
        <v>64</v>
      </c>
      <c r="H1386" s="247" t="e">
        <f>VLOOKUP(H1383,_TAB1,5,FALSE)</f>
        <v>#N/A</v>
      </c>
      <c r="I1386" s="248"/>
      <c r="J1386" s="39" t="s">
        <v>64</v>
      </c>
      <c r="K1386" s="247" t="e">
        <f>VLOOKUP(K1383,_TAB1,5,FALSE)</f>
        <v>#N/A</v>
      </c>
      <c r="L1386" s="248"/>
    </row>
    <row r="1387" spans="1:12" x14ac:dyDescent="0.25">
      <c r="A1387" s="39" t="s">
        <v>68</v>
      </c>
      <c r="B1387" s="257" t="e">
        <f>VLOOKUP(B1383,_TAB1,10,FALSE)</f>
        <v>#N/A</v>
      </c>
      <c r="C1387" s="258"/>
      <c r="D1387" s="39" t="s">
        <v>68</v>
      </c>
      <c r="E1387" s="257" t="e">
        <f>VLOOKUP(E1383,_TAB1,10,FALSE)</f>
        <v>#N/A</v>
      </c>
      <c r="F1387" s="258"/>
      <c r="G1387" s="39" t="s">
        <v>68</v>
      </c>
      <c r="H1387" s="257" t="e">
        <f>VLOOKUP(H1383,_TAB1,10,FALSE)</f>
        <v>#N/A</v>
      </c>
      <c r="I1387" s="258"/>
      <c r="J1387" s="39" t="s">
        <v>68</v>
      </c>
      <c r="K1387" s="257" t="e">
        <f>VLOOKUP(K1383,_TAB1,10,FALSE)</f>
        <v>#N/A</v>
      </c>
      <c r="L1387" s="258"/>
    </row>
    <row r="1388" spans="1:12" x14ac:dyDescent="0.25">
      <c r="A1388" s="39" t="s">
        <v>57</v>
      </c>
      <c r="B1388" s="257" t="e">
        <f>VLOOKUP(B1383,_TAB1,13,FALSE)</f>
        <v>#N/A</v>
      </c>
      <c r="C1388" s="258"/>
      <c r="D1388" s="39" t="s">
        <v>57</v>
      </c>
      <c r="E1388" s="257" t="e">
        <f>VLOOKUP(E1383,_TAB1,13,FALSE)</f>
        <v>#N/A</v>
      </c>
      <c r="F1388" s="258"/>
      <c r="G1388" s="39" t="s">
        <v>57</v>
      </c>
      <c r="H1388" s="257" t="e">
        <f>VLOOKUP(H1383,_TAB1,13,FALSE)</f>
        <v>#N/A</v>
      </c>
      <c r="I1388" s="258"/>
      <c r="J1388" s="39" t="s">
        <v>57</v>
      </c>
      <c r="K1388" s="257" t="e">
        <f>VLOOKUP(K1383,_TAB1,13,FALSE)</f>
        <v>#N/A</v>
      </c>
      <c r="L1388" s="258"/>
    </row>
    <row r="1389" spans="1:12" x14ac:dyDescent="0.25">
      <c r="A1389" s="34"/>
      <c r="C1389" s="35"/>
      <c r="D1389" s="34"/>
      <c r="F1389" s="35"/>
      <c r="G1389" s="34"/>
      <c r="I1389" s="35"/>
      <c r="J1389" s="34"/>
      <c r="L1389" s="35"/>
    </row>
    <row r="1390" spans="1:12" x14ac:dyDescent="0.25">
      <c r="A1390" s="40" t="s">
        <v>60</v>
      </c>
      <c r="C1390" s="35"/>
      <c r="D1390" s="40" t="s">
        <v>60</v>
      </c>
      <c r="F1390" s="35"/>
      <c r="G1390" s="40" t="s">
        <v>60</v>
      </c>
      <c r="I1390" s="35"/>
      <c r="J1390" s="40" t="s">
        <v>60</v>
      </c>
      <c r="L1390" s="35"/>
    </row>
    <row r="1391" spans="1:12" x14ac:dyDescent="0.25">
      <c r="A1391" s="41" t="s">
        <v>61</v>
      </c>
      <c r="B1391" s="29" t="s">
        <v>62</v>
      </c>
      <c r="C1391" s="42" t="s">
        <v>63</v>
      </c>
      <c r="D1391" s="41" t="s">
        <v>61</v>
      </c>
      <c r="E1391" s="29" t="s">
        <v>62</v>
      </c>
      <c r="F1391" s="42" t="s">
        <v>63</v>
      </c>
      <c r="G1391" s="41" t="s">
        <v>61</v>
      </c>
      <c r="H1391" s="29" t="s">
        <v>62</v>
      </c>
      <c r="I1391" s="42" t="s">
        <v>63</v>
      </c>
      <c r="J1391" s="41" t="s">
        <v>61</v>
      </c>
      <c r="K1391" s="29" t="s">
        <v>62</v>
      </c>
      <c r="L1391" s="42" t="s">
        <v>63</v>
      </c>
    </row>
    <row r="1392" spans="1:12" x14ac:dyDescent="0.25">
      <c r="A1392" s="43"/>
      <c r="B1392" s="7"/>
      <c r="C1392" s="44"/>
      <c r="D1392" s="43"/>
      <c r="E1392" s="7"/>
      <c r="F1392" s="44"/>
      <c r="G1392" s="43"/>
      <c r="H1392" s="7"/>
      <c r="I1392" s="44"/>
      <c r="J1392" s="43"/>
      <c r="K1392" s="7"/>
      <c r="L1392" s="44"/>
    </row>
    <row r="1393" spans="1:12" x14ac:dyDescent="0.25">
      <c r="A1393" s="45"/>
      <c r="B1393" s="27"/>
      <c r="C1393" s="46"/>
      <c r="D1393" s="45"/>
      <c r="E1393" s="27"/>
      <c r="F1393" s="46"/>
      <c r="G1393" s="45"/>
      <c r="H1393" s="27"/>
      <c r="I1393" s="46"/>
      <c r="J1393" s="45"/>
      <c r="K1393" s="27"/>
      <c r="L1393" s="46"/>
    </row>
    <row r="1394" spans="1:12" ht="13.8" thickBot="1" x14ac:dyDescent="0.3">
      <c r="A1394" s="47"/>
      <c r="B1394" s="48"/>
      <c r="C1394" s="49"/>
      <c r="D1394" s="47"/>
      <c r="E1394" s="48"/>
      <c r="F1394" s="49"/>
      <c r="G1394" s="47"/>
      <c r="H1394" s="48"/>
      <c r="I1394" s="49"/>
      <c r="J1394" s="47"/>
      <c r="K1394" s="48"/>
      <c r="L1394" s="49"/>
    </row>
    <row r="1395" spans="1:12" ht="13.8" thickBot="1" x14ac:dyDescent="0.3"/>
    <row r="1396" spans="1:12" x14ac:dyDescent="0.25">
      <c r="A1396" s="31"/>
      <c r="B1396" s="32"/>
      <c r="C1396" s="33"/>
      <c r="D1396" s="31"/>
      <c r="E1396" s="32"/>
      <c r="F1396" s="33"/>
      <c r="G1396" s="31"/>
      <c r="H1396" s="32"/>
      <c r="I1396" s="33"/>
      <c r="J1396" s="31"/>
      <c r="K1396" s="32"/>
      <c r="L1396" s="33"/>
    </row>
    <row r="1397" spans="1:12" x14ac:dyDescent="0.25">
      <c r="A1397" s="34"/>
      <c r="B1397" s="249" t="str">
        <f>$B$1</f>
        <v xml:space="preserve">       Départemental Natation    49                               Sport Adapté Maine et loire                         Beaupréau, le 4 décembre 2022</v>
      </c>
      <c r="C1397" s="250"/>
      <c r="D1397" s="34"/>
      <c r="E1397" s="249" t="str">
        <f>$B$1</f>
        <v xml:space="preserve">       Départemental Natation    49                               Sport Adapté Maine et loire                         Beaupréau, le 4 décembre 2022</v>
      </c>
      <c r="F1397" s="250"/>
      <c r="G1397" s="34"/>
      <c r="H1397" s="249" t="str">
        <f>$B$1</f>
        <v xml:space="preserve">       Départemental Natation    49                               Sport Adapté Maine et loire                         Beaupréau, le 4 décembre 2022</v>
      </c>
      <c r="I1397" s="250"/>
      <c r="J1397" s="34"/>
      <c r="K1397" s="249" t="str">
        <f>$B$1</f>
        <v xml:space="preserve">       Départemental Natation    49                               Sport Adapté Maine et loire                         Beaupréau, le 4 décembre 2022</v>
      </c>
      <c r="L1397" s="250"/>
    </row>
    <row r="1398" spans="1:12" x14ac:dyDescent="0.25">
      <c r="A1398" s="34"/>
      <c r="B1398" s="251"/>
      <c r="C1398" s="252"/>
      <c r="D1398" s="34"/>
      <c r="E1398" s="251"/>
      <c r="F1398" s="252"/>
      <c r="G1398" s="34"/>
      <c r="H1398" s="251"/>
      <c r="I1398" s="252"/>
      <c r="J1398" s="34"/>
      <c r="K1398" s="251"/>
      <c r="L1398" s="252"/>
    </row>
    <row r="1399" spans="1:12" x14ac:dyDescent="0.25">
      <c r="A1399" s="34"/>
      <c r="B1399" s="253"/>
      <c r="C1399" s="254"/>
      <c r="D1399" s="34"/>
      <c r="E1399" s="253"/>
      <c r="F1399" s="254"/>
      <c r="G1399" s="34"/>
      <c r="H1399" s="253"/>
      <c r="I1399" s="254"/>
      <c r="J1399" s="34"/>
      <c r="K1399" s="253"/>
      <c r="L1399" s="254"/>
    </row>
    <row r="1400" spans="1:12" x14ac:dyDescent="0.25">
      <c r="A1400" s="34"/>
      <c r="C1400" s="35"/>
      <c r="D1400" s="34"/>
      <c r="F1400" s="35"/>
      <c r="G1400" s="34"/>
      <c r="I1400" s="35"/>
      <c r="J1400" s="34"/>
      <c r="L1400" s="35"/>
    </row>
    <row r="1401" spans="1:12" x14ac:dyDescent="0.25">
      <c r="A1401" s="36" t="s">
        <v>58</v>
      </c>
      <c r="B1401" s="37">
        <v>35</v>
      </c>
      <c r="C1401" s="35"/>
      <c r="D1401" s="36" t="s">
        <v>58</v>
      </c>
      <c r="E1401" s="37">
        <v>35</v>
      </c>
      <c r="F1401" s="35"/>
      <c r="G1401" s="36" t="s">
        <v>58</v>
      </c>
      <c r="H1401" s="37">
        <v>35</v>
      </c>
      <c r="I1401" s="35"/>
      <c r="J1401" s="36" t="s">
        <v>58</v>
      </c>
      <c r="K1401" s="37">
        <v>35</v>
      </c>
      <c r="L1401" s="35"/>
    </row>
    <row r="1402" spans="1:12" x14ac:dyDescent="0.25">
      <c r="A1402" s="34"/>
      <c r="B1402" s="30" t="s">
        <v>59</v>
      </c>
      <c r="C1402" s="38">
        <v>1</v>
      </c>
      <c r="D1402" s="34"/>
      <c r="E1402" s="30" t="s">
        <v>59</v>
      </c>
      <c r="F1402" s="38">
        <v>2</v>
      </c>
      <c r="G1402" s="34"/>
      <c r="H1402" s="30" t="s">
        <v>59</v>
      </c>
      <c r="I1402" s="38">
        <v>3</v>
      </c>
      <c r="J1402" s="34"/>
      <c r="K1402" s="30" t="s">
        <v>59</v>
      </c>
      <c r="L1402" s="38">
        <v>4</v>
      </c>
    </row>
    <row r="1403" spans="1:12" x14ac:dyDescent="0.25">
      <c r="A1403" s="34"/>
      <c r="C1403" s="35"/>
      <c r="D1403" s="34"/>
      <c r="F1403" s="35"/>
      <c r="G1403" s="34"/>
      <c r="I1403" s="35"/>
      <c r="J1403" s="34"/>
      <c r="L1403" s="35"/>
    </row>
    <row r="1404" spans="1:12" x14ac:dyDescent="0.25">
      <c r="A1404" s="50" t="s">
        <v>67</v>
      </c>
      <c r="B1404" s="255">
        <f>Séries!B240</f>
        <v>0</v>
      </c>
      <c r="C1404" s="256"/>
      <c r="D1404" s="50" t="s">
        <v>67</v>
      </c>
      <c r="E1404" s="255">
        <f>Séries!B241</f>
        <v>0</v>
      </c>
      <c r="F1404" s="256"/>
      <c r="G1404" s="50" t="s">
        <v>67</v>
      </c>
      <c r="H1404" s="255">
        <f>Séries!B242</f>
        <v>0</v>
      </c>
      <c r="I1404" s="256"/>
      <c r="J1404" s="50" t="s">
        <v>67</v>
      </c>
      <c r="K1404" s="255">
        <f>Séries!B243</f>
        <v>0</v>
      </c>
      <c r="L1404" s="256"/>
    </row>
    <row r="1405" spans="1:12" x14ac:dyDescent="0.25">
      <c r="A1405" s="39" t="s">
        <v>65</v>
      </c>
      <c r="B1405" s="257" t="e">
        <f>VLOOKUP(B1404,_TAB1,2,FALSE)</f>
        <v>#N/A</v>
      </c>
      <c r="C1405" s="258"/>
      <c r="D1405" s="39" t="s">
        <v>65</v>
      </c>
      <c r="E1405" s="257" t="e">
        <f>VLOOKUP(E1404,_TAB1,2,FALSE)</f>
        <v>#N/A</v>
      </c>
      <c r="F1405" s="258"/>
      <c r="G1405" s="39" t="s">
        <v>65</v>
      </c>
      <c r="H1405" s="257" t="e">
        <f>VLOOKUP(H1404,_TAB1,2,FALSE)</f>
        <v>#N/A</v>
      </c>
      <c r="I1405" s="258"/>
      <c r="J1405" s="39" t="s">
        <v>65</v>
      </c>
      <c r="K1405" s="257" t="e">
        <f>VLOOKUP(K1404,_TAB1,2,FALSE)</f>
        <v>#N/A</v>
      </c>
      <c r="L1405" s="258"/>
    </row>
    <row r="1406" spans="1:12" x14ac:dyDescent="0.25">
      <c r="A1406" s="39" t="s">
        <v>66</v>
      </c>
      <c r="B1406" s="257" t="e">
        <f>VLOOKUP(B1404,_TAB1,3,FALSE)</f>
        <v>#N/A</v>
      </c>
      <c r="C1406" s="258"/>
      <c r="D1406" s="39" t="s">
        <v>66</v>
      </c>
      <c r="E1406" s="257" t="e">
        <f>VLOOKUP(E1404,_TAB1,3,FALSE)</f>
        <v>#N/A</v>
      </c>
      <c r="F1406" s="258"/>
      <c r="G1406" s="39" t="s">
        <v>66</v>
      </c>
      <c r="H1406" s="257" t="e">
        <f>VLOOKUP(H1404,_TAB1,3,FALSE)</f>
        <v>#N/A</v>
      </c>
      <c r="I1406" s="258"/>
      <c r="J1406" s="39" t="s">
        <v>66</v>
      </c>
      <c r="K1406" s="257" t="e">
        <f>VLOOKUP(K1404,_TAB1,3,FALSE)</f>
        <v>#N/A</v>
      </c>
      <c r="L1406" s="258"/>
    </row>
    <row r="1407" spans="1:12" x14ac:dyDescent="0.25">
      <c r="A1407" s="39" t="s">
        <v>64</v>
      </c>
      <c r="B1407" s="247" t="e">
        <f>VLOOKUP(B1404,_TAB1,5,FALSE)</f>
        <v>#N/A</v>
      </c>
      <c r="C1407" s="248"/>
      <c r="D1407" s="39" t="s">
        <v>64</v>
      </c>
      <c r="E1407" s="247" t="e">
        <f>VLOOKUP(E1404,_TAB1,5,FALSE)</f>
        <v>#N/A</v>
      </c>
      <c r="F1407" s="248"/>
      <c r="G1407" s="39" t="s">
        <v>64</v>
      </c>
      <c r="H1407" s="247" t="e">
        <f>VLOOKUP(H1404,_TAB1,5,FALSE)</f>
        <v>#N/A</v>
      </c>
      <c r="I1407" s="248"/>
      <c r="J1407" s="39" t="s">
        <v>64</v>
      </c>
      <c r="K1407" s="247" t="e">
        <f>VLOOKUP(K1404,_TAB1,5,FALSE)</f>
        <v>#N/A</v>
      </c>
      <c r="L1407" s="248"/>
    </row>
    <row r="1408" spans="1:12" x14ac:dyDescent="0.25">
      <c r="A1408" s="39" t="s">
        <v>68</v>
      </c>
      <c r="B1408" s="257" t="e">
        <f>VLOOKUP(B1404,_TAB1,10,FALSE)</f>
        <v>#N/A</v>
      </c>
      <c r="C1408" s="258"/>
      <c r="D1408" s="39" t="s">
        <v>68</v>
      </c>
      <c r="E1408" s="257" t="e">
        <f>VLOOKUP(E1404,_TAB1,10,FALSE)</f>
        <v>#N/A</v>
      </c>
      <c r="F1408" s="258"/>
      <c r="G1408" s="39" t="s">
        <v>68</v>
      </c>
      <c r="H1408" s="257" t="e">
        <f>VLOOKUP(H1404,_TAB1,10,FALSE)</f>
        <v>#N/A</v>
      </c>
      <c r="I1408" s="258"/>
      <c r="J1408" s="39" t="s">
        <v>68</v>
      </c>
      <c r="K1408" s="257" t="e">
        <f>VLOOKUP(K1404,_TAB1,10,FALSE)</f>
        <v>#N/A</v>
      </c>
      <c r="L1408" s="258"/>
    </row>
    <row r="1409" spans="1:12" x14ac:dyDescent="0.25">
      <c r="A1409" s="39" t="s">
        <v>57</v>
      </c>
      <c r="B1409" s="257" t="e">
        <f>VLOOKUP(B1404,_TAB1,13,FALSE)</f>
        <v>#N/A</v>
      </c>
      <c r="C1409" s="258"/>
      <c r="D1409" s="39" t="s">
        <v>57</v>
      </c>
      <c r="E1409" s="257" t="e">
        <f>VLOOKUP(E1404,_TAB1,13,FALSE)</f>
        <v>#N/A</v>
      </c>
      <c r="F1409" s="258"/>
      <c r="G1409" s="39" t="s">
        <v>57</v>
      </c>
      <c r="H1409" s="257" t="e">
        <f>VLOOKUP(H1404,_TAB1,13,FALSE)</f>
        <v>#N/A</v>
      </c>
      <c r="I1409" s="258"/>
      <c r="J1409" s="39" t="s">
        <v>57</v>
      </c>
      <c r="K1409" s="257" t="e">
        <f>VLOOKUP(K1404,_TAB1,13,FALSE)</f>
        <v>#N/A</v>
      </c>
      <c r="L1409" s="258"/>
    </row>
    <row r="1410" spans="1:12" x14ac:dyDescent="0.25">
      <c r="A1410" s="34"/>
      <c r="C1410" s="35"/>
      <c r="D1410" s="34"/>
      <c r="F1410" s="35"/>
      <c r="G1410" s="34"/>
      <c r="I1410" s="35"/>
      <c r="J1410" s="34"/>
      <c r="L1410" s="35"/>
    </row>
    <row r="1411" spans="1:12" x14ac:dyDescent="0.25">
      <c r="A1411" s="40" t="s">
        <v>60</v>
      </c>
      <c r="C1411" s="35"/>
      <c r="D1411" s="40" t="s">
        <v>60</v>
      </c>
      <c r="F1411" s="35"/>
      <c r="G1411" s="40" t="s">
        <v>60</v>
      </c>
      <c r="I1411" s="35"/>
      <c r="J1411" s="40" t="s">
        <v>60</v>
      </c>
      <c r="L1411" s="35"/>
    </row>
    <row r="1412" spans="1:12" x14ac:dyDescent="0.25">
      <c r="A1412" s="41" t="s">
        <v>61</v>
      </c>
      <c r="B1412" s="29" t="s">
        <v>62</v>
      </c>
      <c r="C1412" s="42" t="s">
        <v>63</v>
      </c>
      <c r="D1412" s="41" t="s">
        <v>61</v>
      </c>
      <c r="E1412" s="29" t="s">
        <v>62</v>
      </c>
      <c r="F1412" s="42" t="s">
        <v>63</v>
      </c>
      <c r="G1412" s="41" t="s">
        <v>61</v>
      </c>
      <c r="H1412" s="29" t="s">
        <v>62</v>
      </c>
      <c r="I1412" s="42" t="s">
        <v>63</v>
      </c>
      <c r="J1412" s="41" t="s">
        <v>61</v>
      </c>
      <c r="K1412" s="29" t="s">
        <v>62</v>
      </c>
      <c r="L1412" s="42" t="s">
        <v>63</v>
      </c>
    </row>
    <row r="1413" spans="1:12" x14ac:dyDescent="0.25">
      <c r="A1413" s="43"/>
      <c r="B1413" s="7"/>
      <c r="C1413" s="44"/>
      <c r="D1413" s="43"/>
      <c r="E1413" s="7"/>
      <c r="F1413" s="44"/>
      <c r="G1413" s="43"/>
      <c r="H1413" s="7"/>
      <c r="I1413" s="44"/>
      <c r="J1413" s="43"/>
      <c r="K1413" s="7"/>
      <c r="L1413" s="44"/>
    </row>
    <row r="1414" spans="1:12" x14ac:dyDescent="0.25">
      <c r="A1414" s="45"/>
      <c r="B1414" s="27"/>
      <c r="C1414" s="46"/>
      <c r="D1414" s="45"/>
      <c r="E1414" s="27"/>
      <c r="F1414" s="46"/>
      <c r="G1414" s="45"/>
      <c r="H1414" s="27"/>
      <c r="I1414" s="46"/>
      <c r="J1414" s="45"/>
      <c r="K1414" s="27"/>
      <c r="L1414" s="46"/>
    </row>
    <row r="1415" spans="1:12" ht="13.8" thickBot="1" x14ac:dyDescent="0.3">
      <c r="A1415" s="47"/>
      <c r="B1415" s="48"/>
      <c r="C1415" s="49"/>
      <c r="D1415" s="47"/>
      <c r="E1415" s="48"/>
      <c r="F1415" s="49"/>
      <c r="G1415" s="47"/>
      <c r="H1415" s="48"/>
      <c r="I1415" s="49"/>
      <c r="J1415" s="47"/>
      <c r="K1415" s="48"/>
      <c r="L1415" s="49"/>
    </row>
    <row r="1416" spans="1:12" x14ac:dyDescent="0.25">
      <c r="A1416" s="31"/>
      <c r="B1416" s="32"/>
      <c r="C1416" s="33"/>
      <c r="D1416" s="31"/>
      <c r="E1416" s="32"/>
      <c r="F1416" s="33"/>
      <c r="G1416" s="31"/>
      <c r="H1416" s="32"/>
      <c r="I1416" s="33"/>
      <c r="J1416" s="31"/>
      <c r="K1416" s="32"/>
      <c r="L1416" s="33"/>
    </row>
    <row r="1417" spans="1:12" x14ac:dyDescent="0.25">
      <c r="A1417" s="34"/>
      <c r="B1417" s="249" t="str">
        <f>$B$1</f>
        <v xml:space="preserve">       Départemental Natation    49                               Sport Adapté Maine et loire                         Beaupréau, le 4 décembre 2022</v>
      </c>
      <c r="C1417" s="250"/>
      <c r="D1417" s="34"/>
      <c r="E1417" s="249" t="str">
        <f>$B$1</f>
        <v xml:space="preserve">       Départemental Natation    49                               Sport Adapté Maine et loire                         Beaupréau, le 4 décembre 2022</v>
      </c>
      <c r="F1417" s="250"/>
      <c r="G1417" s="34"/>
      <c r="H1417" s="249" t="str">
        <f>$B$1</f>
        <v xml:space="preserve">       Départemental Natation    49                               Sport Adapté Maine et loire                         Beaupréau, le 4 décembre 2022</v>
      </c>
      <c r="I1417" s="250"/>
      <c r="J1417" s="34"/>
      <c r="K1417" s="249" t="str">
        <f>$B$1</f>
        <v xml:space="preserve">       Départemental Natation    49                               Sport Adapté Maine et loire                         Beaupréau, le 4 décembre 2022</v>
      </c>
      <c r="L1417" s="250"/>
    </row>
    <row r="1418" spans="1:12" x14ac:dyDescent="0.25">
      <c r="A1418" s="34"/>
      <c r="B1418" s="251"/>
      <c r="C1418" s="252"/>
      <c r="D1418" s="34"/>
      <c r="E1418" s="251"/>
      <c r="F1418" s="252"/>
      <c r="G1418" s="34"/>
      <c r="H1418" s="251"/>
      <c r="I1418" s="252"/>
      <c r="J1418" s="34"/>
      <c r="K1418" s="251"/>
      <c r="L1418" s="252"/>
    </row>
    <row r="1419" spans="1:12" x14ac:dyDescent="0.25">
      <c r="A1419" s="34"/>
      <c r="B1419" s="253"/>
      <c r="C1419" s="254"/>
      <c r="D1419" s="34"/>
      <c r="E1419" s="253"/>
      <c r="F1419" s="254"/>
      <c r="G1419" s="34"/>
      <c r="H1419" s="253"/>
      <c r="I1419" s="254"/>
      <c r="J1419" s="34"/>
      <c r="K1419" s="253"/>
      <c r="L1419" s="254"/>
    </row>
    <row r="1420" spans="1:12" x14ac:dyDescent="0.25">
      <c r="A1420" s="34"/>
      <c r="C1420" s="35"/>
      <c r="D1420" s="34"/>
      <c r="F1420" s="35"/>
      <c r="G1420" s="34"/>
      <c r="I1420" s="35"/>
      <c r="J1420" s="34"/>
      <c r="L1420" s="35"/>
    </row>
    <row r="1421" spans="1:12" x14ac:dyDescent="0.25">
      <c r="A1421" s="36" t="s">
        <v>58</v>
      </c>
      <c r="B1421" s="37">
        <v>35</v>
      </c>
      <c r="C1421" s="35"/>
      <c r="D1421" s="36" t="s">
        <v>58</v>
      </c>
      <c r="E1421" s="37">
        <v>35</v>
      </c>
      <c r="F1421" s="35"/>
      <c r="G1421" s="36" t="s">
        <v>58</v>
      </c>
      <c r="H1421" s="37">
        <v>35</v>
      </c>
      <c r="I1421" s="35"/>
      <c r="J1421" s="36" t="s">
        <v>58</v>
      </c>
      <c r="K1421" s="37">
        <v>35</v>
      </c>
      <c r="L1421" s="35"/>
    </row>
    <row r="1422" spans="1:12" x14ac:dyDescent="0.25">
      <c r="A1422" s="34"/>
      <c r="B1422" s="30" t="s">
        <v>59</v>
      </c>
      <c r="C1422" s="38">
        <v>5</v>
      </c>
      <c r="D1422" s="34"/>
      <c r="E1422" s="30" t="s">
        <v>59</v>
      </c>
      <c r="F1422" s="38">
        <v>6</v>
      </c>
      <c r="G1422" s="34"/>
      <c r="H1422" s="30" t="s">
        <v>59</v>
      </c>
      <c r="I1422" s="38">
        <v>7</v>
      </c>
      <c r="J1422" s="34"/>
      <c r="K1422" s="30" t="s">
        <v>59</v>
      </c>
      <c r="L1422" s="38">
        <v>8</v>
      </c>
    </row>
    <row r="1423" spans="1:12" x14ac:dyDescent="0.25">
      <c r="A1423" s="34"/>
      <c r="C1423" s="35"/>
      <c r="D1423" s="34"/>
      <c r="F1423" s="35"/>
      <c r="G1423" s="34"/>
      <c r="I1423" s="35"/>
      <c r="J1423" s="34"/>
      <c r="L1423" s="35"/>
    </row>
    <row r="1424" spans="1:12" x14ac:dyDescent="0.25">
      <c r="A1424" s="50" t="s">
        <v>67</v>
      </c>
      <c r="B1424" s="255">
        <f>Séries!B244</f>
        <v>0</v>
      </c>
      <c r="C1424" s="256"/>
      <c r="D1424" s="50" t="s">
        <v>67</v>
      </c>
      <c r="E1424" s="255">
        <f>Séries!B245</f>
        <v>0</v>
      </c>
      <c r="F1424" s="256"/>
      <c r="G1424" s="50" t="s">
        <v>67</v>
      </c>
      <c r="H1424" s="255"/>
      <c r="I1424" s="256"/>
      <c r="J1424" s="50" t="s">
        <v>67</v>
      </c>
      <c r="K1424" s="255"/>
      <c r="L1424" s="256"/>
    </row>
    <row r="1425" spans="1:12" x14ac:dyDescent="0.25">
      <c r="A1425" s="39" t="s">
        <v>65</v>
      </c>
      <c r="B1425" s="257" t="e">
        <f>VLOOKUP(B1424,_TAB1,2,FALSE)</f>
        <v>#N/A</v>
      </c>
      <c r="C1425" s="258"/>
      <c r="D1425" s="39" t="s">
        <v>65</v>
      </c>
      <c r="E1425" s="257" t="e">
        <f>VLOOKUP(E1424,_TAB1,2,FALSE)</f>
        <v>#N/A</v>
      </c>
      <c r="F1425" s="258"/>
      <c r="G1425" s="39" t="s">
        <v>65</v>
      </c>
      <c r="H1425" s="257" t="e">
        <f>VLOOKUP(H1424,_TAB1,2,FALSE)</f>
        <v>#N/A</v>
      </c>
      <c r="I1425" s="258"/>
      <c r="J1425" s="39" t="s">
        <v>65</v>
      </c>
      <c r="K1425" s="257" t="e">
        <f>VLOOKUP(K1424,_TAB1,2,FALSE)</f>
        <v>#N/A</v>
      </c>
      <c r="L1425" s="258"/>
    </row>
    <row r="1426" spans="1:12" x14ac:dyDescent="0.25">
      <c r="A1426" s="39" t="s">
        <v>66</v>
      </c>
      <c r="B1426" s="257" t="e">
        <f>VLOOKUP(B1424,_TAB1,3,FALSE)</f>
        <v>#N/A</v>
      </c>
      <c r="C1426" s="258"/>
      <c r="D1426" s="39" t="s">
        <v>66</v>
      </c>
      <c r="E1426" s="257" t="e">
        <f>VLOOKUP(E1424,_TAB1,3,FALSE)</f>
        <v>#N/A</v>
      </c>
      <c r="F1426" s="258"/>
      <c r="G1426" s="39" t="s">
        <v>66</v>
      </c>
      <c r="H1426" s="257" t="e">
        <f>VLOOKUP(H1424,_TAB1,3,FALSE)</f>
        <v>#N/A</v>
      </c>
      <c r="I1426" s="258"/>
      <c r="J1426" s="39" t="s">
        <v>66</v>
      </c>
      <c r="K1426" s="257" t="e">
        <f>VLOOKUP(K1424,_TAB1,3,FALSE)</f>
        <v>#N/A</v>
      </c>
      <c r="L1426" s="258"/>
    </row>
    <row r="1427" spans="1:12" x14ac:dyDescent="0.25">
      <c r="A1427" s="39" t="s">
        <v>64</v>
      </c>
      <c r="B1427" s="247" t="e">
        <f>VLOOKUP(B1424,_TAB1,5,FALSE)</f>
        <v>#N/A</v>
      </c>
      <c r="C1427" s="248"/>
      <c r="D1427" s="39" t="s">
        <v>64</v>
      </c>
      <c r="E1427" s="247" t="e">
        <f>VLOOKUP(E1424,_TAB1,5,FALSE)</f>
        <v>#N/A</v>
      </c>
      <c r="F1427" s="248"/>
      <c r="G1427" s="39" t="s">
        <v>64</v>
      </c>
      <c r="H1427" s="247" t="e">
        <f>VLOOKUP(H1424,_TAB1,5,FALSE)</f>
        <v>#N/A</v>
      </c>
      <c r="I1427" s="248"/>
      <c r="J1427" s="39" t="s">
        <v>64</v>
      </c>
      <c r="K1427" s="247" t="e">
        <f>VLOOKUP(K1424,_TAB1,5,FALSE)</f>
        <v>#N/A</v>
      </c>
      <c r="L1427" s="248"/>
    </row>
    <row r="1428" spans="1:12" x14ac:dyDescent="0.25">
      <c r="A1428" s="39" t="s">
        <v>68</v>
      </c>
      <c r="B1428" s="257" t="e">
        <f>VLOOKUP(B1424,_TAB1,10,FALSE)</f>
        <v>#N/A</v>
      </c>
      <c r="C1428" s="258"/>
      <c r="D1428" s="39" t="s">
        <v>68</v>
      </c>
      <c r="E1428" s="257" t="e">
        <f>VLOOKUP(E1424,_TAB1,10,FALSE)</f>
        <v>#N/A</v>
      </c>
      <c r="F1428" s="258"/>
      <c r="G1428" s="39" t="s">
        <v>68</v>
      </c>
      <c r="H1428" s="257" t="e">
        <f>VLOOKUP(H1424,_TAB1,10,FALSE)</f>
        <v>#N/A</v>
      </c>
      <c r="I1428" s="258"/>
      <c r="J1428" s="39" t="s">
        <v>68</v>
      </c>
      <c r="K1428" s="257" t="e">
        <f>VLOOKUP(K1424,_TAB1,10,FALSE)</f>
        <v>#N/A</v>
      </c>
      <c r="L1428" s="258"/>
    </row>
    <row r="1429" spans="1:12" x14ac:dyDescent="0.25">
      <c r="A1429" s="39" t="s">
        <v>57</v>
      </c>
      <c r="B1429" s="257" t="e">
        <f>VLOOKUP(B1424,_TAB1,13,FALSE)</f>
        <v>#N/A</v>
      </c>
      <c r="C1429" s="258"/>
      <c r="D1429" s="39" t="s">
        <v>57</v>
      </c>
      <c r="E1429" s="257" t="e">
        <f>VLOOKUP(E1424,_TAB1,13,FALSE)</f>
        <v>#N/A</v>
      </c>
      <c r="F1429" s="258"/>
      <c r="G1429" s="39" t="s">
        <v>57</v>
      </c>
      <c r="H1429" s="257" t="e">
        <f>VLOOKUP(H1424,_TAB1,13,FALSE)</f>
        <v>#N/A</v>
      </c>
      <c r="I1429" s="258"/>
      <c r="J1429" s="39" t="s">
        <v>57</v>
      </c>
      <c r="K1429" s="257" t="e">
        <f>VLOOKUP(K1424,_TAB1,13,FALSE)</f>
        <v>#N/A</v>
      </c>
      <c r="L1429" s="258"/>
    </row>
    <row r="1430" spans="1:12" x14ac:dyDescent="0.25">
      <c r="A1430" s="34"/>
      <c r="C1430" s="35"/>
      <c r="D1430" s="34"/>
      <c r="F1430" s="35"/>
      <c r="G1430" s="34"/>
      <c r="I1430" s="35"/>
      <c r="J1430" s="34"/>
      <c r="L1430" s="35"/>
    </row>
    <row r="1431" spans="1:12" x14ac:dyDescent="0.25">
      <c r="A1431" s="40" t="s">
        <v>60</v>
      </c>
      <c r="C1431" s="35"/>
      <c r="D1431" s="40" t="s">
        <v>60</v>
      </c>
      <c r="F1431" s="35"/>
      <c r="G1431" s="40" t="s">
        <v>60</v>
      </c>
      <c r="I1431" s="35"/>
      <c r="J1431" s="40" t="s">
        <v>60</v>
      </c>
      <c r="L1431" s="35"/>
    </row>
    <row r="1432" spans="1:12" x14ac:dyDescent="0.25">
      <c r="A1432" s="41" t="s">
        <v>61</v>
      </c>
      <c r="B1432" s="29" t="s">
        <v>62</v>
      </c>
      <c r="C1432" s="42" t="s">
        <v>63</v>
      </c>
      <c r="D1432" s="41" t="s">
        <v>61</v>
      </c>
      <c r="E1432" s="29" t="s">
        <v>62</v>
      </c>
      <c r="F1432" s="42" t="s">
        <v>63</v>
      </c>
      <c r="G1432" s="41" t="s">
        <v>61</v>
      </c>
      <c r="H1432" s="29" t="s">
        <v>62</v>
      </c>
      <c r="I1432" s="42" t="s">
        <v>63</v>
      </c>
      <c r="J1432" s="41" t="s">
        <v>61</v>
      </c>
      <c r="K1432" s="29" t="s">
        <v>62</v>
      </c>
      <c r="L1432" s="42" t="s">
        <v>63</v>
      </c>
    </row>
    <row r="1433" spans="1:12" x14ac:dyDescent="0.25">
      <c r="A1433" s="43"/>
      <c r="B1433" s="7"/>
      <c r="C1433" s="44"/>
      <c r="D1433" s="43"/>
      <c r="E1433" s="7"/>
      <c r="F1433" s="44"/>
      <c r="G1433" s="43"/>
      <c r="H1433" s="7"/>
      <c r="I1433" s="44"/>
      <c r="J1433" s="43"/>
      <c r="K1433" s="7"/>
      <c r="L1433" s="44"/>
    </row>
    <row r="1434" spans="1:12" x14ac:dyDescent="0.25">
      <c r="A1434" s="45"/>
      <c r="B1434" s="27"/>
      <c r="C1434" s="46"/>
      <c r="D1434" s="45"/>
      <c r="E1434" s="27"/>
      <c r="F1434" s="46"/>
      <c r="G1434" s="45"/>
      <c r="H1434" s="27"/>
      <c r="I1434" s="46"/>
      <c r="J1434" s="45"/>
      <c r="K1434" s="27"/>
      <c r="L1434" s="46"/>
    </row>
    <row r="1435" spans="1:12" ht="13.8" thickBot="1" x14ac:dyDescent="0.3">
      <c r="A1435" s="47"/>
      <c r="B1435" s="48"/>
      <c r="C1435" s="49"/>
      <c r="D1435" s="47"/>
      <c r="E1435" s="48"/>
      <c r="F1435" s="49"/>
      <c r="G1435" s="47"/>
      <c r="H1435" s="48"/>
      <c r="I1435" s="49"/>
      <c r="J1435" s="47"/>
      <c r="K1435" s="48"/>
      <c r="L1435" s="49"/>
    </row>
    <row r="1436" spans="1:12" ht="13.8" thickBot="1" x14ac:dyDescent="0.3"/>
    <row r="1437" spans="1:12" x14ac:dyDescent="0.25">
      <c r="A1437" s="31"/>
      <c r="B1437" s="32"/>
      <c r="C1437" s="33"/>
      <c r="D1437" s="31"/>
      <c r="E1437" s="32"/>
      <c r="F1437" s="33"/>
      <c r="G1437" s="31"/>
      <c r="H1437" s="32"/>
      <c r="I1437" s="33"/>
      <c r="J1437" s="31"/>
      <c r="K1437" s="32"/>
      <c r="L1437" s="33"/>
    </row>
    <row r="1438" spans="1:12" x14ac:dyDescent="0.25">
      <c r="A1438" s="34"/>
      <c r="B1438" s="249" t="str">
        <f>$B$1</f>
        <v xml:space="preserve">       Départemental Natation    49                               Sport Adapté Maine et loire                         Beaupréau, le 4 décembre 2022</v>
      </c>
      <c r="C1438" s="250"/>
      <c r="D1438" s="34"/>
      <c r="E1438" s="249" t="str">
        <f>$B$1</f>
        <v xml:space="preserve">       Départemental Natation    49                               Sport Adapté Maine et loire                         Beaupréau, le 4 décembre 2022</v>
      </c>
      <c r="F1438" s="250"/>
      <c r="G1438" s="34"/>
      <c r="H1438" s="249" t="str">
        <f>$B$1</f>
        <v xml:space="preserve">       Départemental Natation    49                               Sport Adapté Maine et loire                         Beaupréau, le 4 décembre 2022</v>
      </c>
      <c r="I1438" s="250"/>
      <c r="J1438" s="34"/>
      <c r="K1438" s="249" t="str">
        <f>$B$1</f>
        <v xml:space="preserve">       Départemental Natation    49                               Sport Adapté Maine et loire                         Beaupréau, le 4 décembre 2022</v>
      </c>
      <c r="L1438" s="250"/>
    </row>
    <row r="1439" spans="1:12" x14ac:dyDescent="0.25">
      <c r="A1439" s="34"/>
      <c r="B1439" s="251"/>
      <c r="C1439" s="252"/>
      <c r="D1439" s="34"/>
      <c r="E1439" s="251"/>
      <c r="F1439" s="252"/>
      <c r="G1439" s="34"/>
      <c r="H1439" s="251"/>
      <c r="I1439" s="252"/>
      <c r="J1439" s="34"/>
      <c r="K1439" s="251"/>
      <c r="L1439" s="252"/>
    </row>
    <row r="1440" spans="1:12" x14ac:dyDescent="0.25">
      <c r="A1440" s="34"/>
      <c r="B1440" s="253"/>
      <c r="C1440" s="254"/>
      <c r="D1440" s="34"/>
      <c r="E1440" s="253"/>
      <c r="F1440" s="254"/>
      <c r="G1440" s="34"/>
      <c r="H1440" s="253"/>
      <c r="I1440" s="254"/>
      <c r="J1440" s="34"/>
      <c r="K1440" s="253"/>
      <c r="L1440" s="254"/>
    </row>
    <row r="1441" spans="1:12" x14ac:dyDescent="0.25">
      <c r="A1441" s="34"/>
      <c r="C1441" s="35"/>
      <c r="D1441" s="34"/>
      <c r="F1441" s="35"/>
      <c r="G1441" s="34"/>
      <c r="I1441" s="35"/>
      <c r="J1441" s="34"/>
      <c r="L1441" s="35"/>
    </row>
    <row r="1442" spans="1:12" x14ac:dyDescent="0.25">
      <c r="A1442" s="36" t="s">
        <v>58</v>
      </c>
      <c r="B1442" s="37">
        <v>36</v>
      </c>
      <c r="C1442" s="35"/>
      <c r="D1442" s="36" t="s">
        <v>58</v>
      </c>
      <c r="E1442" s="37">
        <v>36</v>
      </c>
      <c r="F1442" s="35"/>
      <c r="G1442" s="36" t="s">
        <v>58</v>
      </c>
      <c r="H1442" s="37">
        <v>36</v>
      </c>
      <c r="I1442" s="35"/>
      <c r="J1442" s="36" t="s">
        <v>58</v>
      </c>
      <c r="K1442" s="37">
        <v>36</v>
      </c>
      <c r="L1442" s="35"/>
    </row>
    <row r="1443" spans="1:12" x14ac:dyDescent="0.25">
      <c r="A1443" s="34"/>
      <c r="B1443" s="30" t="s">
        <v>59</v>
      </c>
      <c r="C1443" s="38">
        <v>1</v>
      </c>
      <c r="D1443" s="34"/>
      <c r="E1443" s="30" t="s">
        <v>59</v>
      </c>
      <c r="F1443" s="38">
        <v>2</v>
      </c>
      <c r="G1443" s="34"/>
      <c r="H1443" s="30" t="s">
        <v>59</v>
      </c>
      <c r="I1443" s="38">
        <v>3</v>
      </c>
      <c r="J1443" s="34"/>
      <c r="K1443" s="30" t="s">
        <v>59</v>
      </c>
      <c r="L1443" s="38">
        <v>4</v>
      </c>
    </row>
    <row r="1444" spans="1:12" x14ac:dyDescent="0.25">
      <c r="A1444" s="34"/>
      <c r="C1444" s="35"/>
      <c r="D1444" s="34"/>
      <c r="F1444" s="35"/>
      <c r="G1444" s="34"/>
      <c r="I1444" s="35"/>
      <c r="J1444" s="34"/>
      <c r="L1444" s="35"/>
    </row>
    <row r="1445" spans="1:12" x14ac:dyDescent="0.25">
      <c r="A1445" s="50" t="s">
        <v>67</v>
      </c>
      <c r="B1445" s="255">
        <f>Séries!B247</f>
        <v>0</v>
      </c>
      <c r="C1445" s="256"/>
      <c r="D1445" s="50" t="s">
        <v>67</v>
      </c>
      <c r="E1445" s="255">
        <f>Séries!B248</f>
        <v>0</v>
      </c>
      <c r="F1445" s="256"/>
      <c r="G1445" s="50" t="s">
        <v>67</v>
      </c>
      <c r="H1445" s="255">
        <f>Séries!B249</f>
        <v>0</v>
      </c>
      <c r="I1445" s="256"/>
      <c r="J1445" s="50" t="s">
        <v>67</v>
      </c>
      <c r="K1445" s="255">
        <f>Séries!B250</f>
        <v>0</v>
      </c>
      <c r="L1445" s="256"/>
    </row>
    <row r="1446" spans="1:12" x14ac:dyDescent="0.25">
      <c r="A1446" s="39" t="s">
        <v>65</v>
      </c>
      <c r="B1446" s="257" t="e">
        <f>VLOOKUP(B1445,_TAB1,2,FALSE)</f>
        <v>#N/A</v>
      </c>
      <c r="C1446" s="258"/>
      <c r="D1446" s="39" t="s">
        <v>65</v>
      </c>
      <c r="E1446" s="257" t="e">
        <f>VLOOKUP(E1445,_TAB1,2,FALSE)</f>
        <v>#N/A</v>
      </c>
      <c r="F1446" s="258"/>
      <c r="G1446" s="39" t="s">
        <v>65</v>
      </c>
      <c r="H1446" s="257" t="e">
        <f>VLOOKUP(H1445,_TAB1,2,FALSE)</f>
        <v>#N/A</v>
      </c>
      <c r="I1446" s="258"/>
      <c r="J1446" s="39" t="s">
        <v>65</v>
      </c>
      <c r="K1446" s="257" t="e">
        <f>VLOOKUP(K1445,_TAB1,2,FALSE)</f>
        <v>#N/A</v>
      </c>
      <c r="L1446" s="258"/>
    </row>
    <row r="1447" spans="1:12" x14ac:dyDescent="0.25">
      <c r="A1447" s="39" t="s">
        <v>66</v>
      </c>
      <c r="B1447" s="257" t="e">
        <f>VLOOKUP(B1445,_TAB1,3,FALSE)</f>
        <v>#N/A</v>
      </c>
      <c r="C1447" s="258"/>
      <c r="D1447" s="39" t="s">
        <v>66</v>
      </c>
      <c r="E1447" s="257" t="e">
        <f>VLOOKUP(E1445,_TAB1,3,FALSE)</f>
        <v>#N/A</v>
      </c>
      <c r="F1447" s="258"/>
      <c r="G1447" s="39" t="s">
        <v>66</v>
      </c>
      <c r="H1447" s="257" t="e">
        <f>VLOOKUP(H1445,_TAB1,3,FALSE)</f>
        <v>#N/A</v>
      </c>
      <c r="I1447" s="258"/>
      <c r="J1447" s="39" t="s">
        <v>66</v>
      </c>
      <c r="K1447" s="257" t="e">
        <f>VLOOKUP(K1445,_TAB1,3,FALSE)</f>
        <v>#N/A</v>
      </c>
      <c r="L1447" s="258"/>
    </row>
    <row r="1448" spans="1:12" x14ac:dyDescent="0.25">
      <c r="A1448" s="39" t="s">
        <v>64</v>
      </c>
      <c r="B1448" s="247" t="e">
        <f>VLOOKUP(B1445,_TAB1,5,FALSE)</f>
        <v>#N/A</v>
      </c>
      <c r="C1448" s="248"/>
      <c r="D1448" s="39" t="s">
        <v>64</v>
      </c>
      <c r="E1448" s="247" t="e">
        <f>VLOOKUP(E1445,_TAB1,5,FALSE)</f>
        <v>#N/A</v>
      </c>
      <c r="F1448" s="248"/>
      <c r="G1448" s="39" t="s">
        <v>64</v>
      </c>
      <c r="H1448" s="247" t="e">
        <f>VLOOKUP(H1445,_TAB1,5,FALSE)</f>
        <v>#N/A</v>
      </c>
      <c r="I1448" s="248"/>
      <c r="J1448" s="39" t="s">
        <v>64</v>
      </c>
      <c r="K1448" s="247" t="e">
        <f>VLOOKUP(K1445,_TAB1,5,FALSE)</f>
        <v>#N/A</v>
      </c>
      <c r="L1448" s="248"/>
    </row>
    <row r="1449" spans="1:12" x14ac:dyDescent="0.25">
      <c r="A1449" s="39" t="s">
        <v>68</v>
      </c>
      <c r="B1449" s="257" t="e">
        <f>VLOOKUP(B1445,_TAB1,10,FALSE)</f>
        <v>#N/A</v>
      </c>
      <c r="C1449" s="258"/>
      <c r="D1449" s="39" t="s">
        <v>68</v>
      </c>
      <c r="E1449" s="257" t="e">
        <f>VLOOKUP(E1445,_TAB1,10,FALSE)</f>
        <v>#N/A</v>
      </c>
      <c r="F1449" s="258"/>
      <c r="G1449" s="39" t="s">
        <v>68</v>
      </c>
      <c r="H1449" s="257" t="e">
        <f>VLOOKUP(H1445,_TAB1,10,FALSE)</f>
        <v>#N/A</v>
      </c>
      <c r="I1449" s="258"/>
      <c r="J1449" s="39" t="s">
        <v>68</v>
      </c>
      <c r="K1449" s="257" t="e">
        <f>VLOOKUP(K1445,_TAB1,10,FALSE)</f>
        <v>#N/A</v>
      </c>
      <c r="L1449" s="258"/>
    </row>
    <row r="1450" spans="1:12" x14ac:dyDescent="0.25">
      <c r="A1450" s="39" t="s">
        <v>57</v>
      </c>
      <c r="B1450" s="257" t="e">
        <f>VLOOKUP(B1445,_TAB1,13,FALSE)</f>
        <v>#N/A</v>
      </c>
      <c r="C1450" s="258"/>
      <c r="D1450" s="39" t="s">
        <v>57</v>
      </c>
      <c r="E1450" s="257" t="e">
        <f>VLOOKUP(E1445,_TAB1,13,FALSE)</f>
        <v>#N/A</v>
      </c>
      <c r="F1450" s="258"/>
      <c r="G1450" s="39" t="s">
        <v>57</v>
      </c>
      <c r="H1450" s="257" t="e">
        <f>VLOOKUP(H1445,_TAB1,13,FALSE)</f>
        <v>#N/A</v>
      </c>
      <c r="I1450" s="258"/>
      <c r="J1450" s="39" t="s">
        <v>57</v>
      </c>
      <c r="K1450" s="257" t="e">
        <f>VLOOKUP(K1445,_TAB1,13,FALSE)</f>
        <v>#N/A</v>
      </c>
      <c r="L1450" s="258"/>
    </row>
    <row r="1451" spans="1:12" x14ac:dyDescent="0.25">
      <c r="A1451" s="34"/>
      <c r="C1451" s="35"/>
      <c r="D1451" s="34"/>
      <c r="F1451" s="35"/>
      <c r="G1451" s="34"/>
      <c r="I1451" s="35"/>
      <c r="J1451" s="34"/>
      <c r="L1451" s="35"/>
    </row>
    <row r="1452" spans="1:12" x14ac:dyDescent="0.25">
      <c r="A1452" s="40" t="s">
        <v>60</v>
      </c>
      <c r="C1452" s="35"/>
      <c r="D1452" s="40" t="s">
        <v>60</v>
      </c>
      <c r="F1452" s="35"/>
      <c r="G1452" s="40" t="s">
        <v>60</v>
      </c>
      <c r="I1452" s="35"/>
      <c r="J1452" s="40" t="s">
        <v>60</v>
      </c>
      <c r="L1452" s="35"/>
    </row>
    <row r="1453" spans="1:12" x14ac:dyDescent="0.25">
      <c r="A1453" s="41" t="s">
        <v>61</v>
      </c>
      <c r="B1453" s="29" t="s">
        <v>62</v>
      </c>
      <c r="C1453" s="42" t="s">
        <v>63</v>
      </c>
      <c r="D1453" s="41" t="s">
        <v>61</v>
      </c>
      <c r="E1453" s="29" t="s">
        <v>62</v>
      </c>
      <c r="F1453" s="42" t="s">
        <v>63</v>
      </c>
      <c r="G1453" s="41" t="s">
        <v>61</v>
      </c>
      <c r="H1453" s="29" t="s">
        <v>62</v>
      </c>
      <c r="I1453" s="42" t="s">
        <v>63</v>
      </c>
      <c r="J1453" s="41" t="s">
        <v>61</v>
      </c>
      <c r="K1453" s="29" t="s">
        <v>62</v>
      </c>
      <c r="L1453" s="42" t="s">
        <v>63</v>
      </c>
    </row>
    <row r="1454" spans="1:12" x14ac:dyDescent="0.25">
      <c r="A1454" s="43"/>
      <c r="B1454" s="7"/>
      <c r="C1454" s="44"/>
      <c r="D1454" s="43"/>
      <c r="E1454" s="7"/>
      <c r="F1454" s="44"/>
      <c r="G1454" s="43"/>
      <c r="H1454" s="7"/>
      <c r="I1454" s="44"/>
      <c r="J1454" s="43"/>
      <c r="K1454" s="7"/>
      <c r="L1454" s="44"/>
    </row>
    <row r="1455" spans="1:12" x14ac:dyDescent="0.25">
      <c r="A1455" s="45"/>
      <c r="B1455" s="27"/>
      <c r="C1455" s="46"/>
      <c r="D1455" s="45"/>
      <c r="E1455" s="27"/>
      <c r="F1455" s="46"/>
      <c r="G1455" s="45"/>
      <c r="H1455" s="27"/>
      <c r="I1455" s="46"/>
      <c r="J1455" s="45"/>
      <c r="K1455" s="27"/>
      <c r="L1455" s="46"/>
    </row>
    <row r="1456" spans="1:12" ht="13.8" thickBot="1" x14ac:dyDescent="0.3">
      <c r="A1456" s="47"/>
      <c r="B1456" s="48"/>
      <c r="C1456" s="49"/>
      <c r="D1456" s="47"/>
      <c r="E1456" s="48"/>
      <c r="F1456" s="49"/>
      <c r="G1456" s="47"/>
      <c r="H1456" s="48"/>
      <c r="I1456" s="49"/>
      <c r="J1456" s="47"/>
      <c r="K1456" s="48"/>
      <c r="L1456" s="49"/>
    </row>
    <row r="1457" spans="1:12" x14ac:dyDescent="0.25">
      <c r="A1457" s="31"/>
      <c r="B1457" s="32"/>
      <c r="C1457" s="33"/>
      <c r="D1457" s="31"/>
      <c r="E1457" s="32"/>
      <c r="F1457" s="33"/>
      <c r="G1457" s="31"/>
      <c r="H1457" s="32"/>
      <c r="I1457" s="33"/>
      <c r="J1457" s="31"/>
      <c r="K1457" s="32"/>
      <c r="L1457" s="33"/>
    </row>
    <row r="1458" spans="1:12" x14ac:dyDescent="0.25">
      <c r="A1458" s="34"/>
      <c r="B1458" s="249" t="str">
        <f>$B$1</f>
        <v xml:space="preserve">       Départemental Natation    49                               Sport Adapté Maine et loire                         Beaupréau, le 4 décembre 2022</v>
      </c>
      <c r="C1458" s="250"/>
      <c r="D1458" s="34"/>
      <c r="E1458" s="249" t="str">
        <f>$B$1</f>
        <v xml:space="preserve">       Départemental Natation    49                               Sport Adapté Maine et loire                         Beaupréau, le 4 décembre 2022</v>
      </c>
      <c r="F1458" s="250"/>
      <c r="G1458" s="34"/>
      <c r="H1458" s="249" t="s">
        <v>99</v>
      </c>
      <c r="I1458" s="250"/>
      <c r="J1458" s="34"/>
      <c r="K1458" s="249" t="str">
        <f>$B$1</f>
        <v xml:space="preserve">       Départemental Natation    49                               Sport Adapté Maine et loire                         Beaupréau, le 4 décembre 2022</v>
      </c>
      <c r="L1458" s="250"/>
    </row>
    <row r="1459" spans="1:12" x14ac:dyDescent="0.25">
      <c r="A1459" s="34"/>
      <c r="B1459" s="251"/>
      <c r="C1459" s="252"/>
      <c r="D1459" s="34"/>
      <c r="E1459" s="251"/>
      <c r="F1459" s="252"/>
      <c r="G1459" s="34"/>
      <c r="H1459" s="251"/>
      <c r="I1459" s="252"/>
      <c r="J1459" s="34"/>
      <c r="K1459" s="251"/>
      <c r="L1459" s="252"/>
    </row>
    <row r="1460" spans="1:12" x14ac:dyDescent="0.25">
      <c r="A1460" s="34"/>
      <c r="B1460" s="253"/>
      <c r="C1460" s="254"/>
      <c r="D1460" s="34"/>
      <c r="E1460" s="253"/>
      <c r="F1460" s="254"/>
      <c r="G1460" s="34"/>
      <c r="H1460" s="253"/>
      <c r="I1460" s="254"/>
      <c r="J1460" s="34"/>
      <c r="K1460" s="253"/>
      <c r="L1460" s="254"/>
    </row>
    <row r="1461" spans="1:12" x14ac:dyDescent="0.25">
      <c r="A1461" s="34"/>
      <c r="C1461" s="35"/>
      <c r="D1461" s="34"/>
      <c r="F1461" s="35"/>
      <c r="G1461" s="34"/>
      <c r="I1461" s="35"/>
      <c r="J1461" s="34"/>
      <c r="L1461" s="35"/>
    </row>
    <row r="1462" spans="1:12" x14ac:dyDescent="0.25">
      <c r="A1462" s="36" t="s">
        <v>58</v>
      </c>
      <c r="B1462" s="37">
        <v>36</v>
      </c>
      <c r="C1462" s="35"/>
      <c r="D1462" s="36" t="s">
        <v>58</v>
      </c>
      <c r="E1462" s="37">
        <v>36</v>
      </c>
      <c r="F1462" s="35"/>
      <c r="G1462" s="36" t="s">
        <v>58</v>
      </c>
      <c r="H1462" s="37">
        <v>36</v>
      </c>
      <c r="I1462" s="35"/>
      <c r="J1462" s="36" t="s">
        <v>58</v>
      </c>
      <c r="K1462" s="37">
        <v>36</v>
      </c>
      <c r="L1462" s="35"/>
    </row>
    <row r="1463" spans="1:12" x14ac:dyDescent="0.25">
      <c r="A1463" s="34"/>
      <c r="B1463" s="30" t="s">
        <v>59</v>
      </c>
      <c r="C1463" s="38">
        <v>5</v>
      </c>
      <c r="D1463" s="34"/>
      <c r="E1463" s="30" t="s">
        <v>59</v>
      </c>
      <c r="F1463" s="38">
        <v>6</v>
      </c>
      <c r="G1463" s="34"/>
      <c r="H1463" s="30" t="s">
        <v>59</v>
      </c>
      <c r="I1463" s="38">
        <v>7</v>
      </c>
      <c r="J1463" s="34"/>
      <c r="K1463" s="30" t="s">
        <v>59</v>
      </c>
      <c r="L1463" s="38">
        <v>8</v>
      </c>
    </row>
    <row r="1464" spans="1:12" x14ac:dyDescent="0.25">
      <c r="A1464" s="34"/>
      <c r="C1464" s="35"/>
      <c r="D1464" s="34"/>
      <c r="F1464" s="35"/>
      <c r="G1464" s="34"/>
      <c r="I1464" s="35"/>
      <c r="J1464" s="34"/>
      <c r="L1464" s="35"/>
    </row>
    <row r="1465" spans="1:12" x14ac:dyDescent="0.25">
      <c r="A1465" s="50" t="s">
        <v>67</v>
      </c>
      <c r="B1465" s="255">
        <f>Séries!B251</f>
        <v>0</v>
      </c>
      <c r="C1465" s="256"/>
      <c r="D1465" s="50" t="s">
        <v>67</v>
      </c>
      <c r="E1465" s="255">
        <f>Séries!B252</f>
        <v>0</v>
      </c>
      <c r="F1465" s="256"/>
      <c r="G1465" s="50" t="s">
        <v>67</v>
      </c>
      <c r="H1465" s="255"/>
      <c r="I1465" s="256"/>
      <c r="J1465" s="50" t="s">
        <v>67</v>
      </c>
      <c r="K1465" s="255"/>
      <c r="L1465" s="256"/>
    </row>
    <row r="1466" spans="1:12" x14ac:dyDescent="0.25">
      <c r="A1466" s="39" t="s">
        <v>65</v>
      </c>
      <c r="B1466" s="257" t="e">
        <f>VLOOKUP(B1465,_TAB1,2,FALSE)</f>
        <v>#N/A</v>
      </c>
      <c r="C1466" s="258"/>
      <c r="D1466" s="39" t="s">
        <v>65</v>
      </c>
      <c r="E1466" s="257" t="e">
        <f>VLOOKUP(E1465,_TAB1,2,FALSE)</f>
        <v>#N/A</v>
      </c>
      <c r="F1466" s="258"/>
      <c r="G1466" s="39" t="s">
        <v>65</v>
      </c>
      <c r="H1466" s="257" t="e">
        <f>VLOOKUP(H1465,_TAB1,2,FALSE)</f>
        <v>#N/A</v>
      </c>
      <c r="I1466" s="258"/>
      <c r="J1466" s="39" t="s">
        <v>65</v>
      </c>
      <c r="K1466" s="257" t="e">
        <f>VLOOKUP(K1465,_TAB1,2,FALSE)</f>
        <v>#N/A</v>
      </c>
      <c r="L1466" s="258"/>
    </row>
    <row r="1467" spans="1:12" x14ac:dyDescent="0.25">
      <c r="A1467" s="39" t="s">
        <v>66</v>
      </c>
      <c r="B1467" s="257" t="e">
        <f>VLOOKUP(B1465,_TAB1,3,FALSE)</f>
        <v>#N/A</v>
      </c>
      <c r="C1467" s="258"/>
      <c r="D1467" s="39" t="s">
        <v>66</v>
      </c>
      <c r="E1467" s="257" t="e">
        <f>VLOOKUP(E1465,_TAB1,3,FALSE)</f>
        <v>#N/A</v>
      </c>
      <c r="F1467" s="258"/>
      <c r="G1467" s="39" t="s">
        <v>66</v>
      </c>
      <c r="H1467" s="257" t="e">
        <f>VLOOKUP(H1465,_TAB1,3,FALSE)</f>
        <v>#N/A</v>
      </c>
      <c r="I1467" s="258"/>
      <c r="J1467" s="39" t="s">
        <v>66</v>
      </c>
      <c r="K1467" s="257" t="e">
        <f>VLOOKUP(K1465,_TAB1,3,FALSE)</f>
        <v>#N/A</v>
      </c>
      <c r="L1467" s="258"/>
    </row>
    <row r="1468" spans="1:12" x14ac:dyDescent="0.25">
      <c r="A1468" s="39" t="s">
        <v>64</v>
      </c>
      <c r="B1468" s="247" t="e">
        <f>VLOOKUP(B1465,_TAB1,5,FALSE)</f>
        <v>#N/A</v>
      </c>
      <c r="C1468" s="248"/>
      <c r="D1468" s="39" t="s">
        <v>64</v>
      </c>
      <c r="E1468" s="247" t="e">
        <f>VLOOKUP(E1465,_TAB1,5,FALSE)</f>
        <v>#N/A</v>
      </c>
      <c r="F1468" s="248"/>
      <c r="G1468" s="39" t="s">
        <v>64</v>
      </c>
      <c r="H1468" s="247" t="e">
        <f>VLOOKUP(H1465,_TAB1,5,FALSE)</f>
        <v>#N/A</v>
      </c>
      <c r="I1468" s="248"/>
      <c r="J1468" s="39" t="s">
        <v>64</v>
      </c>
      <c r="K1468" s="247" t="e">
        <f>VLOOKUP(K1465,_TAB1,5,FALSE)</f>
        <v>#N/A</v>
      </c>
      <c r="L1468" s="248"/>
    </row>
    <row r="1469" spans="1:12" x14ac:dyDescent="0.25">
      <c r="A1469" s="39" t="s">
        <v>68</v>
      </c>
      <c r="B1469" s="257" t="e">
        <f>VLOOKUP(B1465,_TAB1,10,FALSE)</f>
        <v>#N/A</v>
      </c>
      <c r="C1469" s="258"/>
      <c r="D1469" s="39" t="s">
        <v>68</v>
      </c>
      <c r="E1469" s="257" t="e">
        <f>VLOOKUP(E1465,_TAB1,10,FALSE)</f>
        <v>#N/A</v>
      </c>
      <c r="F1469" s="258"/>
      <c r="G1469" s="39" t="s">
        <v>68</v>
      </c>
      <c r="H1469" s="257" t="e">
        <f>VLOOKUP(H1465,_TAB1,10,FALSE)</f>
        <v>#N/A</v>
      </c>
      <c r="I1469" s="258"/>
      <c r="J1469" s="39" t="s">
        <v>68</v>
      </c>
      <c r="K1469" s="257" t="e">
        <f>VLOOKUP(K1465,_TAB1,10,FALSE)</f>
        <v>#N/A</v>
      </c>
      <c r="L1469" s="258"/>
    </row>
    <row r="1470" spans="1:12" x14ac:dyDescent="0.25">
      <c r="A1470" s="39" t="s">
        <v>57</v>
      </c>
      <c r="B1470" s="257" t="e">
        <f>VLOOKUP(B1465,_TAB1,13,FALSE)</f>
        <v>#N/A</v>
      </c>
      <c r="C1470" s="258"/>
      <c r="D1470" s="39" t="s">
        <v>57</v>
      </c>
      <c r="E1470" s="257" t="e">
        <f>VLOOKUP(E1465,_TAB1,13,FALSE)</f>
        <v>#N/A</v>
      </c>
      <c r="F1470" s="258"/>
      <c r="G1470" s="39" t="s">
        <v>57</v>
      </c>
      <c r="H1470" s="257" t="e">
        <f>VLOOKUP(H1465,_TAB1,13,FALSE)</f>
        <v>#N/A</v>
      </c>
      <c r="I1470" s="258"/>
      <c r="J1470" s="39" t="s">
        <v>57</v>
      </c>
      <c r="K1470" s="257" t="e">
        <f>VLOOKUP(K1465,_TAB1,13,FALSE)</f>
        <v>#N/A</v>
      </c>
      <c r="L1470" s="258"/>
    </row>
    <row r="1471" spans="1:12" x14ac:dyDescent="0.25">
      <c r="A1471" s="34"/>
      <c r="C1471" s="35"/>
      <c r="D1471" s="34"/>
      <c r="F1471" s="35"/>
      <c r="G1471" s="34"/>
      <c r="I1471" s="35"/>
      <c r="J1471" s="34"/>
      <c r="L1471" s="35"/>
    </row>
    <row r="1472" spans="1:12" x14ac:dyDescent="0.25">
      <c r="A1472" s="40" t="s">
        <v>60</v>
      </c>
      <c r="C1472" s="35"/>
      <c r="D1472" s="40" t="s">
        <v>60</v>
      </c>
      <c r="F1472" s="35"/>
      <c r="G1472" s="40" t="s">
        <v>60</v>
      </c>
      <c r="I1472" s="35"/>
      <c r="J1472" s="40" t="s">
        <v>60</v>
      </c>
      <c r="L1472" s="35"/>
    </row>
    <row r="1473" spans="1:12" x14ac:dyDescent="0.25">
      <c r="A1473" s="41" t="s">
        <v>61</v>
      </c>
      <c r="B1473" s="29" t="s">
        <v>62</v>
      </c>
      <c r="C1473" s="42" t="s">
        <v>63</v>
      </c>
      <c r="D1473" s="41" t="s">
        <v>61</v>
      </c>
      <c r="E1473" s="29" t="s">
        <v>62</v>
      </c>
      <c r="F1473" s="42" t="s">
        <v>63</v>
      </c>
      <c r="G1473" s="41" t="s">
        <v>61</v>
      </c>
      <c r="H1473" s="29" t="s">
        <v>62</v>
      </c>
      <c r="I1473" s="42" t="s">
        <v>63</v>
      </c>
      <c r="J1473" s="41" t="s">
        <v>61</v>
      </c>
      <c r="K1473" s="29" t="s">
        <v>62</v>
      </c>
      <c r="L1473" s="42" t="s">
        <v>63</v>
      </c>
    </row>
    <row r="1474" spans="1:12" x14ac:dyDescent="0.25">
      <c r="A1474" s="43"/>
      <c r="B1474" s="7"/>
      <c r="C1474" s="44"/>
      <c r="D1474" s="43"/>
      <c r="E1474" s="7"/>
      <c r="F1474" s="44"/>
      <c r="G1474" s="43"/>
      <c r="H1474" s="7"/>
      <c r="I1474" s="44"/>
      <c r="J1474" s="43"/>
      <c r="K1474" s="7"/>
      <c r="L1474" s="44"/>
    </row>
    <row r="1475" spans="1:12" x14ac:dyDescent="0.25">
      <c r="A1475" s="45"/>
      <c r="B1475" s="27"/>
      <c r="C1475" s="46"/>
      <c r="D1475" s="45"/>
      <c r="E1475" s="27"/>
      <c r="F1475" s="46"/>
      <c r="G1475" s="45"/>
      <c r="H1475" s="27"/>
      <c r="I1475" s="46"/>
      <c r="J1475" s="45"/>
      <c r="K1475" s="27"/>
      <c r="L1475" s="46"/>
    </row>
    <row r="1476" spans="1:12" ht="13.8" thickBot="1" x14ac:dyDescent="0.3">
      <c r="A1476" s="47"/>
      <c r="B1476" s="48"/>
      <c r="C1476" s="49"/>
      <c r="D1476" s="47"/>
      <c r="E1476" s="48"/>
      <c r="F1476" s="49"/>
      <c r="G1476" s="47"/>
      <c r="H1476" s="48"/>
      <c r="I1476" s="49"/>
      <c r="J1476" s="47"/>
      <c r="K1476" s="48"/>
      <c r="L1476" s="49"/>
    </row>
    <row r="1477" spans="1:12" ht="13.8" thickBot="1" x14ac:dyDescent="0.3"/>
    <row r="1478" spans="1:12" x14ac:dyDescent="0.25">
      <c r="A1478" s="31"/>
      <c r="B1478" s="32"/>
      <c r="C1478" s="33"/>
      <c r="D1478" s="31"/>
      <c r="E1478" s="32"/>
      <c r="F1478" s="33"/>
      <c r="G1478" s="31"/>
      <c r="H1478" s="32"/>
      <c r="I1478" s="33"/>
      <c r="J1478" s="31"/>
      <c r="K1478" s="32"/>
      <c r="L1478" s="33"/>
    </row>
    <row r="1479" spans="1:12" x14ac:dyDescent="0.25">
      <c r="A1479" s="34"/>
      <c r="B1479" s="249" t="str">
        <f>$B$1</f>
        <v xml:space="preserve">       Départemental Natation    49                               Sport Adapté Maine et loire                         Beaupréau, le 4 décembre 2022</v>
      </c>
      <c r="C1479" s="250"/>
      <c r="D1479" s="34"/>
      <c r="E1479" s="249" t="str">
        <f>$B$1</f>
        <v xml:space="preserve">       Départemental Natation    49                               Sport Adapté Maine et loire                         Beaupréau, le 4 décembre 2022</v>
      </c>
      <c r="F1479" s="250"/>
      <c r="G1479" s="34"/>
      <c r="H1479" s="249" t="str">
        <f>$B$1</f>
        <v xml:space="preserve">       Départemental Natation    49                               Sport Adapté Maine et loire                         Beaupréau, le 4 décembre 2022</v>
      </c>
      <c r="I1479" s="250"/>
      <c r="J1479" s="34"/>
      <c r="K1479" s="249" t="str">
        <f>$B$1</f>
        <v xml:space="preserve">       Départemental Natation    49                               Sport Adapté Maine et loire                         Beaupréau, le 4 décembre 2022</v>
      </c>
      <c r="L1479" s="250"/>
    </row>
    <row r="1480" spans="1:12" x14ac:dyDescent="0.25">
      <c r="A1480" s="34"/>
      <c r="B1480" s="251"/>
      <c r="C1480" s="252"/>
      <c r="D1480" s="34"/>
      <c r="E1480" s="251"/>
      <c r="F1480" s="252"/>
      <c r="G1480" s="34"/>
      <c r="H1480" s="251"/>
      <c r="I1480" s="252"/>
      <c r="J1480" s="34"/>
      <c r="K1480" s="251"/>
      <c r="L1480" s="252"/>
    </row>
    <row r="1481" spans="1:12" x14ac:dyDescent="0.25">
      <c r="A1481" s="34"/>
      <c r="B1481" s="253"/>
      <c r="C1481" s="254"/>
      <c r="D1481" s="34"/>
      <c r="E1481" s="253"/>
      <c r="F1481" s="254"/>
      <c r="G1481" s="34"/>
      <c r="H1481" s="253"/>
      <c r="I1481" s="254"/>
      <c r="J1481" s="34"/>
      <c r="K1481" s="253"/>
      <c r="L1481" s="254"/>
    </row>
    <row r="1482" spans="1:12" x14ac:dyDescent="0.25">
      <c r="A1482" s="34"/>
      <c r="C1482" s="35"/>
      <c r="D1482" s="34"/>
      <c r="F1482" s="35"/>
      <c r="G1482" s="34"/>
      <c r="I1482" s="35"/>
      <c r="J1482" s="34"/>
      <c r="L1482" s="35"/>
    </row>
    <row r="1483" spans="1:12" x14ac:dyDescent="0.25">
      <c r="A1483" s="36" t="s">
        <v>58</v>
      </c>
      <c r="B1483" s="37">
        <v>37</v>
      </c>
      <c r="C1483" s="35"/>
      <c r="D1483" s="36" t="s">
        <v>58</v>
      </c>
      <c r="E1483" s="37">
        <v>37</v>
      </c>
      <c r="F1483" s="35"/>
      <c r="G1483" s="36" t="s">
        <v>58</v>
      </c>
      <c r="H1483" s="37">
        <v>37</v>
      </c>
      <c r="I1483" s="35"/>
      <c r="J1483" s="36" t="s">
        <v>58</v>
      </c>
      <c r="K1483" s="37">
        <v>37</v>
      </c>
      <c r="L1483" s="35"/>
    </row>
    <row r="1484" spans="1:12" x14ac:dyDescent="0.25">
      <c r="A1484" s="34"/>
      <c r="B1484" s="30" t="s">
        <v>59</v>
      </c>
      <c r="C1484" s="38">
        <v>1</v>
      </c>
      <c r="D1484" s="34"/>
      <c r="E1484" s="30" t="s">
        <v>59</v>
      </c>
      <c r="F1484" s="38">
        <v>2</v>
      </c>
      <c r="G1484" s="34"/>
      <c r="H1484" s="30" t="s">
        <v>59</v>
      </c>
      <c r="I1484" s="38">
        <v>3</v>
      </c>
      <c r="J1484" s="34"/>
      <c r="K1484" s="30" t="s">
        <v>59</v>
      </c>
      <c r="L1484" s="38">
        <v>4</v>
      </c>
    </row>
    <row r="1485" spans="1:12" x14ac:dyDescent="0.25">
      <c r="A1485" s="34"/>
      <c r="C1485" s="35"/>
      <c r="D1485" s="34"/>
      <c r="F1485" s="35"/>
      <c r="G1485" s="34"/>
      <c r="I1485" s="35"/>
      <c r="J1485" s="34"/>
      <c r="L1485" s="35"/>
    </row>
    <row r="1486" spans="1:12" x14ac:dyDescent="0.25">
      <c r="A1486" s="50" t="s">
        <v>67</v>
      </c>
      <c r="B1486" s="255">
        <f>Séries!B254</f>
        <v>0</v>
      </c>
      <c r="C1486" s="256"/>
      <c r="D1486" s="50" t="s">
        <v>67</v>
      </c>
      <c r="E1486" s="255">
        <f>Séries!B255</f>
        <v>0</v>
      </c>
      <c r="F1486" s="256"/>
      <c r="G1486" s="50" t="s">
        <v>67</v>
      </c>
      <c r="H1486" s="255">
        <f>Séries!B256</f>
        <v>0</v>
      </c>
      <c r="I1486" s="256"/>
      <c r="J1486" s="50" t="s">
        <v>67</v>
      </c>
      <c r="K1486" s="255">
        <f>Séries!B257</f>
        <v>0</v>
      </c>
      <c r="L1486" s="256"/>
    </row>
    <row r="1487" spans="1:12" x14ac:dyDescent="0.25">
      <c r="A1487" s="39" t="s">
        <v>65</v>
      </c>
      <c r="B1487" s="257" t="e">
        <f>VLOOKUP(B1486,_TAB1,2,FALSE)</f>
        <v>#N/A</v>
      </c>
      <c r="C1487" s="258"/>
      <c r="D1487" s="39" t="s">
        <v>65</v>
      </c>
      <c r="E1487" s="257" t="e">
        <f>VLOOKUP(E1486,_TAB1,2,FALSE)</f>
        <v>#N/A</v>
      </c>
      <c r="F1487" s="258"/>
      <c r="G1487" s="39" t="s">
        <v>65</v>
      </c>
      <c r="H1487" s="257" t="e">
        <f>VLOOKUP(H1486,_TAB1,2,FALSE)</f>
        <v>#N/A</v>
      </c>
      <c r="I1487" s="258"/>
      <c r="J1487" s="39" t="s">
        <v>65</v>
      </c>
      <c r="K1487" s="257" t="e">
        <f>VLOOKUP(K1486,_TAB1,2,FALSE)</f>
        <v>#N/A</v>
      </c>
      <c r="L1487" s="258"/>
    </row>
    <row r="1488" spans="1:12" x14ac:dyDescent="0.25">
      <c r="A1488" s="39" t="s">
        <v>66</v>
      </c>
      <c r="B1488" s="257" t="e">
        <f>VLOOKUP(B1486,_TAB1,3,FALSE)</f>
        <v>#N/A</v>
      </c>
      <c r="C1488" s="258"/>
      <c r="D1488" s="39" t="s">
        <v>66</v>
      </c>
      <c r="E1488" s="257" t="e">
        <f>VLOOKUP(E1486,_TAB1,3,FALSE)</f>
        <v>#N/A</v>
      </c>
      <c r="F1488" s="258"/>
      <c r="G1488" s="39" t="s">
        <v>66</v>
      </c>
      <c r="H1488" s="257" t="e">
        <f>VLOOKUP(H1486,_TAB1,3,FALSE)</f>
        <v>#N/A</v>
      </c>
      <c r="I1488" s="258"/>
      <c r="J1488" s="39" t="s">
        <v>66</v>
      </c>
      <c r="K1488" s="257" t="e">
        <f>VLOOKUP(K1486,_TAB1,3,FALSE)</f>
        <v>#N/A</v>
      </c>
      <c r="L1488" s="258"/>
    </row>
    <row r="1489" spans="1:12" x14ac:dyDescent="0.25">
      <c r="A1489" s="39" t="s">
        <v>64</v>
      </c>
      <c r="B1489" s="247" t="e">
        <f>VLOOKUP(B1486,_TAB1,5,FALSE)</f>
        <v>#N/A</v>
      </c>
      <c r="C1489" s="248"/>
      <c r="D1489" s="39" t="s">
        <v>64</v>
      </c>
      <c r="E1489" s="247" t="e">
        <f>VLOOKUP(E1486,_TAB1,5,FALSE)</f>
        <v>#N/A</v>
      </c>
      <c r="F1489" s="248"/>
      <c r="G1489" s="39" t="s">
        <v>64</v>
      </c>
      <c r="H1489" s="247" t="e">
        <f>VLOOKUP(H1486,_TAB1,5,FALSE)</f>
        <v>#N/A</v>
      </c>
      <c r="I1489" s="248"/>
      <c r="J1489" s="39" t="s">
        <v>64</v>
      </c>
      <c r="K1489" s="247" t="e">
        <f>VLOOKUP(K1486,_TAB1,5,FALSE)</f>
        <v>#N/A</v>
      </c>
      <c r="L1489" s="248"/>
    </row>
    <row r="1490" spans="1:12" x14ac:dyDescent="0.25">
      <c r="A1490" s="39" t="s">
        <v>68</v>
      </c>
      <c r="B1490" s="257" t="e">
        <f>VLOOKUP(B1486,_TAB1,10,FALSE)</f>
        <v>#N/A</v>
      </c>
      <c r="C1490" s="258"/>
      <c r="D1490" s="39" t="s">
        <v>68</v>
      </c>
      <c r="E1490" s="257" t="e">
        <f>VLOOKUP(E1486,_TAB1,10,FALSE)</f>
        <v>#N/A</v>
      </c>
      <c r="F1490" s="258"/>
      <c r="G1490" s="39" t="s">
        <v>68</v>
      </c>
      <c r="H1490" s="257" t="e">
        <f>VLOOKUP(H1486,_TAB1,10,FALSE)</f>
        <v>#N/A</v>
      </c>
      <c r="I1490" s="258"/>
      <c r="J1490" s="39" t="s">
        <v>68</v>
      </c>
      <c r="K1490" s="257" t="e">
        <f>VLOOKUP(K1486,_TAB1,10,FALSE)</f>
        <v>#N/A</v>
      </c>
      <c r="L1490" s="258"/>
    </row>
    <row r="1491" spans="1:12" x14ac:dyDescent="0.25">
      <c r="A1491" s="39" t="s">
        <v>57</v>
      </c>
      <c r="B1491" s="257" t="e">
        <f>VLOOKUP(B1486,_TAB1,13,FALSE)</f>
        <v>#N/A</v>
      </c>
      <c r="C1491" s="258"/>
      <c r="D1491" s="39" t="s">
        <v>57</v>
      </c>
      <c r="E1491" s="257" t="e">
        <f>VLOOKUP(E1486,_TAB1,13,FALSE)</f>
        <v>#N/A</v>
      </c>
      <c r="F1491" s="258"/>
      <c r="G1491" s="39" t="s">
        <v>57</v>
      </c>
      <c r="H1491" s="257" t="e">
        <f>VLOOKUP(H1486,_TAB1,13,FALSE)</f>
        <v>#N/A</v>
      </c>
      <c r="I1491" s="258"/>
      <c r="J1491" s="39" t="s">
        <v>57</v>
      </c>
      <c r="K1491" s="257" t="e">
        <f>VLOOKUP(K1486,_TAB1,13,FALSE)</f>
        <v>#N/A</v>
      </c>
      <c r="L1491" s="258"/>
    </row>
    <row r="1492" spans="1:12" x14ac:dyDescent="0.25">
      <c r="A1492" s="34"/>
      <c r="C1492" s="35"/>
      <c r="D1492" s="34"/>
      <c r="F1492" s="35"/>
      <c r="G1492" s="34"/>
      <c r="I1492" s="35"/>
      <c r="J1492" s="34"/>
      <c r="L1492" s="35"/>
    </row>
    <row r="1493" spans="1:12" x14ac:dyDescent="0.25">
      <c r="A1493" s="40" t="s">
        <v>60</v>
      </c>
      <c r="C1493" s="35"/>
      <c r="D1493" s="40" t="s">
        <v>60</v>
      </c>
      <c r="F1493" s="35"/>
      <c r="G1493" s="40" t="s">
        <v>60</v>
      </c>
      <c r="I1493" s="35"/>
      <c r="J1493" s="40" t="s">
        <v>60</v>
      </c>
      <c r="L1493" s="35"/>
    </row>
    <row r="1494" spans="1:12" x14ac:dyDescent="0.25">
      <c r="A1494" s="41" t="s">
        <v>61</v>
      </c>
      <c r="B1494" s="29" t="s">
        <v>62</v>
      </c>
      <c r="C1494" s="42" t="s">
        <v>63</v>
      </c>
      <c r="D1494" s="41" t="s">
        <v>61</v>
      </c>
      <c r="E1494" s="29" t="s">
        <v>62</v>
      </c>
      <c r="F1494" s="42" t="s">
        <v>63</v>
      </c>
      <c r="G1494" s="41" t="s">
        <v>61</v>
      </c>
      <c r="H1494" s="29" t="s">
        <v>62</v>
      </c>
      <c r="I1494" s="42" t="s">
        <v>63</v>
      </c>
      <c r="J1494" s="41" t="s">
        <v>61</v>
      </c>
      <c r="K1494" s="29" t="s">
        <v>62</v>
      </c>
      <c r="L1494" s="42" t="s">
        <v>63</v>
      </c>
    </row>
    <row r="1495" spans="1:12" x14ac:dyDescent="0.25">
      <c r="A1495" s="43"/>
      <c r="B1495" s="7"/>
      <c r="C1495" s="44"/>
      <c r="D1495" s="43"/>
      <c r="E1495" s="7"/>
      <c r="F1495" s="44"/>
      <c r="G1495" s="43"/>
      <c r="H1495" s="7"/>
      <c r="I1495" s="44"/>
      <c r="J1495" s="43"/>
      <c r="K1495" s="7"/>
      <c r="L1495" s="44"/>
    </row>
    <row r="1496" spans="1:12" x14ac:dyDescent="0.25">
      <c r="A1496" s="45"/>
      <c r="B1496" s="27"/>
      <c r="C1496" s="46"/>
      <c r="D1496" s="45"/>
      <c r="E1496" s="27"/>
      <c r="F1496" s="46"/>
      <c r="G1496" s="45"/>
      <c r="H1496" s="27"/>
      <c r="I1496" s="46"/>
      <c r="J1496" s="45"/>
      <c r="K1496" s="27"/>
      <c r="L1496" s="46"/>
    </row>
    <row r="1497" spans="1:12" ht="13.8" thickBot="1" x14ac:dyDescent="0.3">
      <c r="A1497" s="47"/>
      <c r="B1497" s="48"/>
      <c r="C1497" s="49"/>
      <c r="D1497" s="47"/>
      <c r="E1497" s="48"/>
      <c r="F1497" s="49"/>
      <c r="G1497" s="47"/>
      <c r="H1497" s="48"/>
      <c r="I1497" s="49"/>
      <c r="J1497" s="47"/>
      <c r="K1497" s="48"/>
      <c r="L1497" s="49"/>
    </row>
    <row r="1498" spans="1:12" x14ac:dyDescent="0.25">
      <c r="A1498" s="31"/>
      <c r="B1498" s="32"/>
      <c r="C1498" s="33"/>
      <c r="D1498" s="31"/>
      <c r="E1498" s="32"/>
      <c r="F1498" s="33"/>
      <c r="G1498" s="31"/>
      <c r="H1498" s="32"/>
      <c r="I1498" s="33"/>
      <c r="J1498" s="31"/>
      <c r="K1498" s="32"/>
      <c r="L1498" s="33"/>
    </row>
    <row r="1499" spans="1:12" x14ac:dyDescent="0.25">
      <c r="A1499" s="34"/>
      <c r="B1499" s="249" t="str">
        <f>$B$1</f>
        <v xml:space="preserve">       Départemental Natation    49                               Sport Adapté Maine et loire                         Beaupréau, le 4 décembre 2022</v>
      </c>
      <c r="C1499" s="250"/>
      <c r="D1499" s="34"/>
      <c r="E1499" s="249" t="str">
        <f>$B$1</f>
        <v xml:space="preserve">       Départemental Natation    49                               Sport Adapté Maine et loire                         Beaupréau, le 4 décembre 2022</v>
      </c>
      <c r="F1499" s="250"/>
      <c r="G1499" s="34"/>
      <c r="H1499" s="249" t="str">
        <f>$B$1</f>
        <v xml:space="preserve">       Départemental Natation    49                               Sport Adapté Maine et loire                         Beaupréau, le 4 décembre 2022</v>
      </c>
      <c r="I1499" s="250"/>
      <c r="J1499" s="34"/>
      <c r="K1499" s="249" t="str">
        <f>$B$1</f>
        <v xml:space="preserve">       Départemental Natation    49                               Sport Adapté Maine et loire                         Beaupréau, le 4 décembre 2022</v>
      </c>
      <c r="L1499" s="250"/>
    </row>
    <row r="1500" spans="1:12" x14ac:dyDescent="0.25">
      <c r="A1500" s="34"/>
      <c r="B1500" s="251"/>
      <c r="C1500" s="252"/>
      <c r="D1500" s="34"/>
      <c r="E1500" s="251"/>
      <c r="F1500" s="252"/>
      <c r="G1500" s="34"/>
      <c r="H1500" s="251"/>
      <c r="I1500" s="252"/>
      <c r="J1500" s="34"/>
      <c r="K1500" s="251"/>
      <c r="L1500" s="252"/>
    </row>
    <row r="1501" spans="1:12" x14ac:dyDescent="0.25">
      <c r="A1501" s="34"/>
      <c r="B1501" s="253"/>
      <c r="C1501" s="254"/>
      <c r="D1501" s="34"/>
      <c r="E1501" s="253"/>
      <c r="F1501" s="254"/>
      <c r="G1501" s="34"/>
      <c r="H1501" s="253"/>
      <c r="I1501" s="254"/>
      <c r="J1501" s="34"/>
      <c r="K1501" s="253"/>
      <c r="L1501" s="254"/>
    </row>
    <row r="1502" spans="1:12" x14ac:dyDescent="0.25">
      <c r="A1502" s="34"/>
      <c r="C1502" s="35"/>
      <c r="D1502" s="34"/>
      <c r="F1502" s="35"/>
      <c r="G1502" s="34"/>
      <c r="I1502" s="35"/>
      <c r="J1502" s="34"/>
      <c r="L1502" s="35"/>
    </row>
    <row r="1503" spans="1:12" x14ac:dyDescent="0.25">
      <c r="A1503" s="36" t="s">
        <v>58</v>
      </c>
      <c r="B1503" s="37">
        <v>37</v>
      </c>
      <c r="C1503" s="35"/>
      <c r="D1503" s="36" t="s">
        <v>58</v>
      </c>
      <c r="E1503" s="37">
        <v>37</v>
      </c>
      <c r="F1503" s="35"/>
      <c r="G1503" s="36" t="s">
        <v>58</v>
      </c>
      <c r="H1503" s="37">
        <v>37</v>
      </c>
      <c r="I1503" s="35"/>
      <c r="J1503" s="36" t="s">
        <v>58</v>
      </c>
      <c r="K1503" s="37">
        <v>37</v>
      </c>
      <c r="L1503" s="35"/>
    </row>
    <row r="1504" spans="1:12" x14ac:dyDescent="0.25">
      <c r="A1504" s="34"/>
      <c r="B1504" s="30" t="s">
        <v>59</v>
      </c>
      <c r="C1504" s="38">
        <v>5</v>
      </c>
      <c r="D1504" s="34"/>
      <c r="E1504" s="30" t="s">
        <v>59</v>
      </c>
      <c r="F1504" s="38">
        <v>6</v>
      </c>
      <c r="G1504" s="34"/>
      <c r="H1504" s="30" t="s">
        <v>59</v>
      </c>
      <c r="I1504" s="38">
        <v>7</v>
      </c>
      <c r="J1504" s="34"/>
      <c r="K1504" s="30" t="s">
        <v>59</v>
      </c>
      <c r="L1504" s="38">
        <v>8</v>
      </c>
    </row>
    <row r="1505" spans="1:12" x14ac:dyDescent="0.25">
      <c r="A1505" s="34"/>
      <c r="C1505" s="35"/>
      <c r="D1505" s="34"/>
      <c r="F1505" s="35"/>
      <c r="G1505" s="34"/>
      <c r="I1505" s="35"/>
      <c r="J1505" s="34"/>
      <c r="L1505" s="35"/>
    </row>
    <row r="1506" spans="1:12" x14ac:dyDescent="0.25">
      <c r="A1506" s="50" t="s">
        <v>67</v>
      </c>
      <c r="B1506" s="255">
        <f>Séries!B258</f>
        <v>0</v>
      </c>
      <c r="C1506" s="256"/>
      <c r="D1506" s="50" t="s">
        <v>67</v>
      </c>
      <c r="E1506" s="255">
        <f>Séries!B259</f>
        <v>0</v>
      </c>
      <c r="F1506" s="256"/>
      <c r="G1506" s="50" t="s">
        <v>67</v>
      </c>
      <c r="H1506" s="255"/>
      <c r="I1506" s="256"/>
      <c r="J1506" s="50" t="s">
        <v>67</v>
      </c>
      <c r="K1506" s="255"/>
      <c r="L1506" s="256"/>
    </row>
    <row r="1507" spans="1:12" x14ac:dyDescent="0.25">
      <c r="A1507" s="39" t="s">
        <v>65</v>
      </c>
      <c r="B1507" s="257" t="e">
        <f>VLOOKUP(B1506,_TAB1,2,FALSE)</f>
        <v>#N/A</v>
      </c>
      <c r="C1507" s="258"/>
      <c r="D1507" s="39" t="s">
        <v>65</v>
      </c>
      <c r="E1507" s="257" t="e">
        <f>VLOOKUP(E1506,_TAB1,2,FALSE)</f>
        <v>#N/A</v>
      </c>
      <c r="F1507" s="258"/>
      <c r="G1507" s="39" t="s">
        <v>65</v>
      </c>
      <c r="H1507" s="257" t="e">
        <f>VLOOKUP(H1506,_TAB1,2,FALSE)</f>
        <v>#N/A</v>
      </c>
      <c r="I1507" s="258"/>
      <c r="J1507" s="39" t="s">
        <v>65</v>
      </c>
      <c r="K1507" s="257" t="e">
        <f>VLOOKUP(K1506,_TAB1,2,FALSE)</f>
        <v>#N/A</v>
      </c>
      <c r="L1507" s="258"/>
    </row>
    <row r="1508" spans="1:12" x14ac:dyDescent="0.25">
      <c r="A1508" s="39" t="s">
        <v>66</v>
      </c>
      <c r="B1508" s="257" t="e">
        <f>VLOOKUP(B1506,_TAB1,3,FALSE)</f>
        <v>#N/A</v>
      </c>
      <c r="C1508" s="258"/>
      <c r="D1508" s="39" t="s">
        <v>66</v>
      </c>
      <c r="E1508" s="257" t="e">
        <f>VLOOKUP(E1506,_TAB1,3,FALSE)</f>
        <v>#N/A</v>
      </c>
      <c r="F1508" s="258"/>
      <c r="G1508" s="39" t="s">
        <v>66</v>
      </c>
      <c r="H1508" s="257" t="e">
        <f>VLOOKUP(H1506,_TAB1,3,FALSE)</f>
        <v>#N/A</v>
      </c>
      <c r="I1508" s="258"/>
      <c r="J1508" s="39" t="s">
        <v>66</v>
      </c>
      <c r="K1508" s="257" t="e">
        <f>VLOOKUP(K1506,_TAB1,3,FALSE)</f>
        <v>#N/A</v>
      </c>
      <c r="L1508" s="258"/>
    </row>
    <row r="1509" spans="1:12" x14ac:dyDescent="0.25">
      <c r="A1509" s="39" t="s">
        <v>64</v>
      </c>
      <c r="B1509" s="247" t="e">
        <f>VLOOKUP(B1506,_TAB1,5,FALSE)</f>
        <v>#N/A</v>
      </c>
      <c r="C1509" s="248"/>
      <c r="D1509" s="39" t="s">
        <v>64</v>
      </c>
      <c r="E1509" s="247" t="e">
        <f>VLOOKUP(E1506,_TAB1,5,FALSE)</f>
        <v>#N/A</v>
      </c>
      <c r="F1509" s="248"/>
      <c r="G1509" s="39" t="s">
        <v>64</v>
      </c>
      <c r="H1509" s="247" t="e">
        <f>VLOOKUP(H1506,_TAB1,5,FALSE)</f>
        <v>#N/A</v>
      </c>
      <c r="I1509" s="248"/>
      <c r="J1509" s="39" t="s">
        <v>64</v>
      </c>
      <c r="K1509" s="247" t="e">
        <f>VLOOKUP(K1506,_TAB1,5,FALSE)</f>
        <v>#N/A</v>
      </c>
      <c r="L1509" s="248"/>
    </row>
    <row r="1510" spans="1:12" x14ac:dyDescent="0.25">
      <c r="A1510" s="39" t="s">
        <v>68</v>
      </c>
      <c r="B1510" s="257" t="e">
        <f>VLOOKUP(B1506,_TAB1,10,FALSE)</f>
        <v>#N/A</v>
      </c>
      <c r="C1510" s="258"/>
      <c r="D1510" s="39" t="s">
        <v>68</v>
      </c>
      <c r="E1510" s="257" t="e">
        <f>VLOOKUP(E1506,_TAB1,10,FALSE)</f>
        <v>#N/A</v>
      </c>
      <c r="F1510" s="258"/>
      <c r="G1510" s="39" t="s">
        <v>68</v>
      </c>
      <c r="H1510" s="257" t="e">
        <f>VLOOKUP(H1506,_TAB1,10,FALSE)</f>
        <v>#N/A</v>
      </c>
      <c r="I1510" s="258"/>
      <c r="J1510" s="39" t="s">
        <v>68</v>
      </c>
      <c r="K1510" s="257" t="e">
        <f>VLOOKUP(K1506,_TAB1,10,FALSE)</f>
        <v>#N/A</v>
      </c>
      <c r="L1510" s="258"/>
    </row>
    <row r="1511" spans="1:12" x14ac:dyDescent="0.25">
      <c r="A1511" s="39" t="s">
        <v>57</v>
      </c>
      <c r="B1511" s="257" t="e">
        <f>VLOOKUP(B1506,_TAB1,13,FALSE)</f>
        <v>#N/A</v>
      </c>
      <c r="C1511" s="258"/>
      <c r="D1511" s="39" t="s">
        <v>57</v>
      </c>
      <c r="E1511" s="257" t="e">
        <f>VLOOKUP(E1506,_TAB1,13,FALSE)</f>
        <v>#N/A</v>
      </c>
      <c r="F1511" s="258"/>
      <c r="G1511" s="39" t="s">
        <v>57</v>
      </c>
      <c r="H1511" s="257" t="e">
        <f>VLOOKUP(H1506,_TAB1,13,FALSE)</f>
        <v>#N/A</v>
      </c>
      <c r="I1511" s="258"/>
      <c r="J1511" s="39" t="s">
        <v>57</v>
      </c>
      <c r="K1511" s="257" t="e">
        <f>VLOOKUP(K1506,_TAB1,13,FALSE)</f>
        <v>#N/A</v>
      </c>
      <c r="L1511" s="258"/>
    </row>
    <row r="1512" spans="1:12" x14ac:dyDescent="0.25">
      <c r="A1512" s="34"/>
      <c r="C1512" s="35"/>
      <c r="D1512" s="34"/>
      <c r="F1512" s="35"/>
      <c r="G1512" s="34"/>
      <c r="I1512" s="35"/>
      <c r="J1512" s="34"/>
      <c r="L1512" s="35"/>
    </row>
    <row r="1513" spans="1:12" x14ac:dyDescent="0.25">
      <c r="A1513" s="40" t="s">
        <v>60</v>
      </c>
      <c r="C1513" s="35"/>
      <c r="D1513" s="40" t="s">
        <v>60</v>
      </c>
      <c r="F1513" s="35"/>
      <c r="G1513" s="40" t="s">
        <v>60</v>
      </c>
      <c r="I1513" s="35"/>
      <c r="J1513" s="40" t="s">
        <v>60</v>
      </c>
      <c r="L1513" s="35"/>
    </row>
    <row r="1514" spans="1:12" x14ac:dyDescent="0.25">
      <c r="A1514" s="41" t="s">
        <v>61</v>
      </c>
      <c r="B1514" s="29" t="s">
        <v>62</v>
      </c>
      <c r="C1514" s="42" t="s">
        <v>63</v>
      </c>
      <c r="D1514" s="41" t="s">
        <v>61</v>
      </c>
      <c r="E1514" s="29" t="s">
        <v>62</v>
      </c>
      <c r="F1514" s="42" t="s">
        <v>63</v>
      </c>
      <c r="G1514" s="41" t="s">
        <v>61</v>
      </c>
      <c r="H1514" s="29" t="s">
        <v>62</v>
      </c>
      <c r="I1514" s="42" t="s">
        <v>63</v>
      </c>
      <c r="J1514" s="41" t="s">
        <v>61</v>
      </c>
      <c r="K1514" s="29" t="s">
        <v>62</v>
      </c>
      <c r="L1514" s="42" t="s">
        <v>63</v>
      </c>
    </row>
    <row r="1515" spans="1:12" x14ac:dyDescent="0.25">
      <c r="A1515" s="43"/>
      <c r="B1515" s="7"/>
      <c r="C1515" s="44"/>
      <c r="D1515" s="43"/>
      <c r="E1515" s="7"/>
      <c r="F1515" s="44"/>
      <c r="G1515" s="43"/>
      <c r="H1515" s="7"/>
      <c r="I1515" s="44"/>
      <c r="J1515" s="43"/>
      <c r="K1515" s="7"/>
      <c r="L1515" s="44"/>
    </row>
    <row r="1516" spans="1:12" x14ac:dyDescent="0.25">
      <c r="A1516" s="45"/>
      <c r="B1516" s="27"/>
      <c r="C1516" s="46"/>
      <c r="D1516" s="45"/>
      <c r="E1516" s="27"/>
      <c r="F1516" s="46"/>
      <c r="G1516" s="45"/>
      <c r="H1516" s="27"/>
      <c r="I1516" s="46"/>
      <c r="J1516" s="45"/>
      <c r="K1516" s="27"/>
      <c r="L1516" s="46"/>
    </row>
    <row r="1517" spans="1:12" ht="13.8" thickBot="1" x14ac:dyDescent="0.3">
      <c r="A1517" s="47"/>
      <c r="B1517" s="48"/>
      <c r="C1517" s="49"/>
      <c r="D1517" s="47"/>
      <c r="E1517" s="48"/>
      <c r="F1517" s="49"/>
      <c r="G1517" s="47"/>
      <c r="H1517" s="48"/>
      <c r="I1517" s="49"/>
      <c r="J1517" s="47"/>
      <c r="K1517" s="48"/>
      <c r="L1517" s="49"/>
    </row>
    <row r="1518" spans="1:12" ht="13.8" thickBot="1" x14ac:dyDescent="0.3"/>
    <row r="1519" spans="1:12" x14ac:dyDescent="0.25">
      <c r="A1519" s="31"/>
      <c r="B1519" s="32"/>
      <c r="C1519" s="33"/>
      <c r="D1519" s="31"/>
      <c r="E1519" s="32"/>
      <c r="F1519" s="33"/>
      <c r="G1519" s="31"/>
      <c r="H1519" s="32"/>
      <c r="I1519" s="33"/>
      <c r="J1519" s="31"/>
      <c r="K1519" s="32"/>
      <c r="L1519" s="33"/>
    </row>
    <row r="1520" spans="1:12" x14ac:dyDescent="0.25">
      <c r="A1520" s="34"/>
      <c r="B1520" s="249" t="str">
        <f>$B$1</f>
        <v xml:space="preserve">       Départemental Natation    49                               Sport Adapté Maine et loire                         Beaupréau, le 4 décembre 2022</v>
      </c>
      <c r="C1520" s="250"/>
      <c r="D1520" s="34"/>
      <c r="E1520" s="249" t="str">
        <f>$B$1</f>
        <v xml:space="preserve">       Départemental Natation    49                               Sport Adapté Maine et loire                         Beaupréau, le 4 décembre 2022</v>
      </c>
      <c r="F1520" s="250"/>
      <c r="G1520" s="34"/>
      <c r="H1520" s="249" t="str">
        <f>$B$1</f>
        <v xml:space="preserve">       Départemental Natation    49                               Sport Adapté Maine et loire                         Beaupréau, le 4 décembre 2022</v>
      </c>
      <c r="I1520" s="250"/>
      <c r="J1520" s="34"/>
      <c r="K1520" s="249" t="str">
        <f>$B$1</f>
        <v xml:space="preserve">       Départemental Natation    49                               Sport Adapté Maine et loire                         Beaupréau, le 4 décembre 2022</v>
      </c>
      <c r="L1520" s="250"/>
    </row>
    <row r="1521" spans="1:12" x14ac:dyDescent="0.25">
      <c r="A1521" s="34"/>
      <c r="B1521" s="251"/>
      <c r="C1521" s="252"/>
      <c r="D1521" s="34"/>
      <c r="E1521" s="251"/>
      <c r="F1521" s="252"/>
      <c r="G1521" s="34"/>
      <c r="H1521" s="251"/>
      <c r="I1521" s="252"/>
      <c r="J1521" s="34"/>
      <c r="K1521" s="251"/>
      <c r="L1521" s="252"/>
    </row>
    <row r="1522" spans="1:12" x14ac:dyDescent="0.25">
      <c r="A1522" s="34"/>
      <c r="B1522" s="253"/>
      <c r="C1522" s="254"/>
      <c r="D1522" s="34"/>
      <c r="E1522" s="253"/>
      <c r="F1522" s="254"/>
      <c r="G1522" s="34"/>
      <c r="H1522" s="253"/>
      <c r="I1522" s="254"/>
      <c r="J1522" s="34"/>
      <c r="K1522" s="253"/>
      <c r="L1522" s="254"/>
    </row>
    <row r="1523" spans="1:12" x14ac:dyDescent="0.25">
      <c r="A1523" s="34"/>
      <c r="C1523" s="35"/>
      <c r="D1523" s="34"/>
      <c r="F1523" s="35"/>
      <c r="G1523" s="34"/>
      <c r="I1523" s="35"/>
      <c r="J1523" s="34"/>
      <c r="L1523" s="35"/>
    </row>
    <row r="1524" spans="1:12" x14ac:dyDescent="0.25">
      <c r="A1524" s="36" t="s">
        <v>58</v>
      </c>
      <c r="B1524" s="37">
        <v>38</v>
      </c>
      <c r="C1524" s="35"/>
      <c r="D1524" s="36" t="s">
        <v>58</v>
      </c>
      <c r="E1524" s="37">
        <v>38</v>
      </c>
      <c r="F1524" s="35"/>
      <c r="G1524" s="36" t="s">
        <v>58</v>
      </c>
      <c r="H1524" s="37">
        <v>38</v>
      </c>
      <c r="I1524" s="35"/>
      <c r="J1524" s="36" t="s">
        <v>58</v>
      </c>
      <c r="K1524" s="37">
        <v>38</v>
      </c>
      <c r="L1524" s="35"/>
    </row>
    <row r="1525" spans="1:12" x14ac:dyDescent="0.25">
      <c r="A1525" s="34"/>
      <c r="B1525" s="30" t="s">
        <v>59</v>
      </c>
      <c r="C1525" s="38">
        <v>1</v>
      </c>
      <c r="D1525" s="34"/>
      <c r="E1525" s="30" t="s">
        <v>59</v>
      </c>
      <c r="F1525" s="38">
        <v>2</v>
      </c>
      <c r="G1525" s="34"/>
      <c r="H1525" s="30" t="s">
        <v>59</v>
      </c>
      <c r="I1525" s="38">
        <v>3</v>
      </c>
      <c r="J1525" s="34"/>
      <c r="K1525" s="30" t="s">
        <v>59</v>
      </c>
      <c r="L1525" s="38">
        <v>4</v>
      </c>
    </row>
    <row r="1526" spans="1:12" x14ac:dyDescent="0.25">
      <c r="A1526" s="34"/>
      <c r="C1526" s="35"/>
      <c r="D1526" s="34"/>
      <c r="F1526" s="35"/>
      <c r="G1526" s="34"/>
      <c r="I1526" s="35"/>
      <c r="J1526" s="34"/>
      <c r="L1526" s="35"/>
    </row>
    <row r="1527" spans="1:12" x14ac:dyDescent="0.25">
      <c r="A1527" s="50" t="s">
        <v>67</v>
      </c>
      <c r="B1527" s="255">
        <f>Séries!B261</f>
        <v>0</v>
      </c>
      <c r="C1527" s="256"/>
      <c r="D1527" s="50" t="s">
        <v>67</v>
      </c>
      <c r="E1527" s="255">
        <f>Séries!B262</f>
        <v>0</v>
      </c>
      <c r="F1527" s="256"/>
      <c r="G1527" s="50" t="s">
        <v>67</v>
      </c>
      <c r="H1527" s="255">
        <f>Séries!B263</f>
        <v>0</v>
      </c>
      <c r="I1527" s="256"/>
      <c r="J1527" s="50" t="s">
        <v>67</v>
      </c>
      <c r="K1527" s="255">
        <f>Séries!B264</f>
        <v>0</v>
      </c>
      <c r="L1527" s="256"/>
    </row>
    <row r="1528" spans="1:12" x14ac:dyDescent="0.25">
      <c r="A1528" s="39" t="s">
        <v>65</v>
      </c>
      <c r="B1528" s="257" t="e">
        <f>VLOOKUP(B1527,_TAB1,2,FALSE)</f>
        <v>#N/A</v>
      </c>
      <c r="C1528" s="258"/>
      <c r="D1528" s="39" t="s">
        <v>65</v>
      </c>
      <c r="E1528" s="257" t="e">
        <f>VLOOKUP(E1527,_TAB1,2,FALSE)</f>
        <v>#N/A</v>
      </c>
      <c r="F1528" s="258"/>
      <c r="G1528" s="39" t="s">
        <v>65</v>
      </c>
      <c r="H1528" s="257" t="e">
        <f>VLOOKUP(H1527,_TAB1,2,FALSE)</f>
        <v>#N/A</v>
      </c>
      <c r="I1528" s="258"/>
      <c r="J1528" s="39" t="s">
        <v>65</v>
      </c>
      <c r="K1528" s="257" t="e">
        <f>VLOOKUP(K1527,_TAB1,2,FALSE)</f>
        <v>#N/A</v>
      </c>
      <c r="L1528" s="258"/>
    </row>
    <row r="1529" spans="1:12" x14ac:dyDescent="0.25">
      <c r="A1529" s="39" t="s">
        <v>66</v>
      </c>
      <c r="B1529" s="257" t="e">
        <f>VLOOKUP(B1527,_TAB1,3,FALSE)</f>
        <v>#N/A</v>
      </c>
      <c r="C1529" s="258"/>
      <c r="D1529" s="39" t="s">
        <v>66</v>
      </c>
      <c r="E1529" s="257" t="e">
        <f>VLOOKUP(E1527,_TAB1,3,FALSE)</f>
        <v>#N/A</v>
      </c>
      <c r="F1529" s="258"/>
      <c r="G1529" s="39" t="s">
        <v>66</v>
      </c>
      <c r="H1529" s="257" t="e">
        <f>VLOOKUP(H1527,_TAB1,3,FALSE)</f>
        <v>#N/A</v>
      </c>
      <c r="I1529" s="258"/>
      <c r="J1529" s="39" t="s">
        <v>66</v>
      </c>
      <c r="K1529" s="257" t="e">
        <f>VLOOKUP(K1527,_TAB1,3,FALSE)</f>
        <v>#N/A</v>
      </c>
      <c r="L1529" s="258"/>
    </row>
    <row r="1530" spans="1:12" x14ac:dyDescent="0.25">
      <c r="A1530" s="39" t="s">
        <v>64</v>
      </c>
      <c r="B1530" s="247" t="e">
        <f>VLOOKUP(B1527,_TAB1,5,FALSE)</f>
        <v>#N/A</v>
      </c>
      <c r="C1530" s="248"/>
      <c r="D1530" s="39" t="s">
        <v>64</v>
      </c>
      <c r="E1530" s="247" t="e">
        <f>VLOOKUP(E1527,_TAB1,5,FALSE)</f>
        <v>#N/A</v>
      </c>
      <c r="F1530" s="248"/>
      <c r="G1530" s="39" t="s">
        <v>64</v>
      </c>
      <c r="H1530" s="247" t="e">
        <f>VLOOKUP(H1527,_TAB1,5,FALSE)</f>
        <v>#N/A</v>
      </c>
      <c r="I1530" s="248"/>
      <c r="J1530" s="39" t="s">
        <v>64</v>
      </c>
      <c r="K1530" s="247" t="e">
        <f>VLOOKUP(K1527,_TAB1,5,FALSE)</f>
        <v>#N/A</v>
      </c>
      <c r="L1530" s="248"/>
    </row>
    <row r="1531" spans="1:12" x14ac:dyDescent="0.25">
      <c r="A1531" s="39" t="s">
        <v>68</v>
      </c>
      <c r="B1531" s="257" t="e">
        <f>VLOOKUP(B1527,_TAB1,10,FALSE)</f>
        <v>#N/A</v>
      </c>
      <c r="C1531" s="258"/>
      <c r="D1531" s="39" t="s">
        <v>68</v>
      </c>
      <c r="E1531" s="257" t="e">
        <f>VLOOKUP(E1527,_TAB1,10,FALSE)</f>
        <v>#N/A</v>
      </c>
      <c r="F1531" s="258"/>
      <c r="G1531" s="39" t="s">
        <v>68</v>
      </c>
      <c r="H1531" s="257" t="e">
        <f>VLOOKUP(H1527,_TAB1,10,FALSE)</f>
        <v>#N/A</v>
      </c>
      <c r="I1531" s="258"/>
      <c r="J1531" s="39" t="s">
        <v>68</v>
      </c>
      <c r="K1531" s="257" t="e">
        <f>VLOOKUP(K1527,_TAB1,10,FALSE)</f>
        <v>#N/A</v>
      </c>
      <c r="L1531" s="258"/>
    </row>
    <row r="1532" spans="1:12" x14ac:dyDescent="0.25">
      <c r="A1532" s="39" t="s">
        <v>57</v>
      </c>
      <c r="B1532" s="257" t="e">
        <f>VLOOKUP(B1527,_TAB1,13,FALSE)</f>
        <v>#N/A</v>
      </c>
      <c r="C1532" s="258"/>
      <c r="D1532" s="39" t="s">
        <v>57</v>
      </c>
      <c r="E1532" s="257" t="e">
        <f>VLOOKUP(E1527,_TAB1,13,FALSE)</f>
        <v>#N/A</v>
      </c>
      <c r="F1532" s="258"/>
      <c r="G1532" s="39" t="s">
        <v>57</v>
      </c>
      <c r="H1532" s="257" t="e">
        <f>VLOOKUP(H1527,_TAB1,13,FALSE)</f>
        <v>#N/A</v>
      </c>
      <c r="I1532" s="258"/>
      <c r="J1532" s="39" t="s">
        <v>57</v>
      </c>
      <c r="K1532" s="257" t="e">
        <f>VLOOKUP(K1527,_TAB1,13,FALSE)</f>
        <v>#N/A</v>
      </c>
      <c r="L1532" s="258"/>
    </row>
    <row r="1533" spans="1:12" x14ac:dyDescent="0.25">
      <c r="A1533" s="34"/>
      <c r="C1533" s="35"/>
      <c r="D1533" s="34"/>
      <c r="F1533" s="35"/>
      <c r="G1533" s="34"/>
      <c r="I1533" s="35"/>
      <c r="J1533" s="34"/>
      <c r="L1533" s="35"/>
    </row>
    <row r="1534" spans="1:12" x14ac:dyDescent="0.25">
      <c r="A1534" s="40" t="s">
        <v>60</v>
      </c>
      <c r="C1534" s="35"/>
      <c r="D1534" s="40" t="s">
        <v>60</v>
      </c>
      <c r="F1534" s="35"/>
      <c r="G1534" s="40" t="s">
        <v>60</v>
      </c>
      <c r="I1534" s="35"/>
      <c r="J1534" s="40" t="s">
        <v>60</v>
      </c>
      <c r="L1534" s="35"/>
    </row>
    <row r="1535" spans="1:12" x14ac:dyDescent="0.25">
      <c r="A1535" s="41" t="s">
        <v>61</v>
      </c>
      <c r="B1535" s="29" t="s">
        <v>62</v>
      </c>
      <c r="C1535" s="42" t="s">
        <v>63</v>
      </c>
      <c r="D1535" s="41" t="s">
        <v>61</v>
      </c>
      <c r="E1535" s="29" t="s">
        <v>62</v>
      </c>
      <c r="F1535" s="42" t="s">
        <v>63</v>
      </c>
      <c r="G1535" s="41" t="s">
        <v>61</v>
      </c>
      <c r="H1535" s="29" t="s">
        <v>62</v>
      </c>
      <c r="I1535" s="42" t="s">
        <v>63</v>
      </c>
      <c r="J1535" s="41" t="s">
        <v>61</v>
      </c>
      <c r="K1535" s="29" t="s">
        <v>62</v>
      </c>
      <c r="L1535" s="42" t="s">
        <v>63</v>
      </c>
    </row>
    <row r="1536" spans="1:12" x14ac:dyDescent="0.25">
      <c r="A1536" s="43"/>
      <c r="B1536" s="7"/>
      <c r="C1536" s="44"/>
      <c r="D1536" s="43"/>
      <c r="E1536" s="7"/>
      <c r="F1536" s="44"/>
      <c r="G1536" s="43"/>
      <c r="H1536" s="7"/>
      <c r="I1536" s="44"/>
      <c r="J1536" s="43"/>
      <c r="K1536" s="7"/>
      <c r="L1536" s="44"/>
    </row>
    <row r="1537" spans="1:12" x14ac:dyDescent="0.25">
      <c r="A1537" s="45"/>
      <c r="B1537" s="27"/>
      <c r="C1537" s="46"/>
      <c r="D1537" s="45"/>
      <c r="E1537" s="27"/>
      <c r="F1537" s="46"/>
      <c r="G1537" s="45"/>
      <c r="H1537" s="27"/>
      <c r="I1537" s="46"/>
      <c r="J1537" s="45"/>
      <c r="K1537" s="27"/>
      <c r="L1537" s="46"/>
    </row>
    <row r="1538" spans="1:12" ht="13.8" thickBot="1" x14ac:dyDescent="0.3">
      <c r="A1538" s="47"/>
      <c r="B1538" s="48"/>
      <c r="C1538" s="49"/>
      <c r="D1538" s="47"/>
      <c r="E1538" s="48"/>
      <c r="F1538" s="49"/>
      <c r="G1538" s="47"/>
      <c r="H1538" s="48"/>
      <c r="I1538" s="49"/>
      <c r="J1538" s="47"/>
      <c r="K1538" s="48"/>
      <c r="L1538" s="49"/>
    </row>
    <row r="1539" spans="1:12" x14ac:dyDescent="0.25">
      <c r="A1539" s="31"/>
      <c r="B1539" s="32"/>
      <c r="C1539" s="33"/>
      <c r="D1539" s="31"/>
      <c r="E1539" s="32"/>
      <c r="F1539" s="33"/>
      <c r="G1539" s="31"/>
      <c r="H1539" s="32"/>
      <c r="I1539" s="33"/>
      <c r="J1539" s="31"/>
      <c r="K1539" s="32"/>
      <c r="L1539" s="33"/>
    </row>
    <row r="1540" spans="1:12" x14ac:dyDescent="0.25">
      <c r="A1540" s="34"/>
      <c r="B1540" s="249" t="str">
        <f>$B$1</f>
        <v xml:space="preserve">       Départemental Natation    49                               Sport Adapté Maine et loire                         Beaupréau, le 4 décembre 2022</v>
      </c>
      <c r="C1540" s="250"/>
      <c r="D1540" s="34"/>
      <c r="E1540" s="249" t="str">
        <f>$B$1</f>
        <v xml:space="preserve">       Départemental Natation    49                               Sport Adapté Maine et loire                         Beaupréau, le 4 décembre 2022</v>
      </c>
      <c r="F1540" s="250"/>
      <c r="G1540" s="34"/>
      <c r="H1540" s="249" t="str">
        <f>$B$1</f>
        <v xml:space="preserve">       Départemental Natation    49                               Sport Adapté Maine et loire                         Beaupréau, le 4 décembre 2022</v>
      </c>
      <c r="I1540" s="250"/>
      <c r="J1540" s="34"/>
      <c r="K1540" s="249" t="str">
        <f>$B$1</f>
        <v xml:space="preserve">       Départemental Natation    49                               Sport Adapté Maine et loire                         Beaupréau, le 4 décembre 2022</v>
      </c>
      <c r="L1540" s="250"/>
    </row>
    <row r="1541" spans="1:12" x14ac:dyDescent="0.25">
      <c r="A1541" s="34"/>
      <c r="B1541" s="251"/>
      <c r="C1541" s="252"/>
      <c r="D1541" s="34"/>
      <c r="E1541" s="251"/>
      <c r="F1541" s="252"/>
      <c r="G1541" s="34"/>
      <c r="H1541" s="251"/>
      <c r="I1541" s="252"/>
      <c r="J1541" s="34"/>
      <c r="K1541" s="251"/>
      <c r="L1541" s="252"/>
    </row>
    <row r="1542" spans="1:12" x14ac:dyDescent="0.25">
      <c r="A1542" s="34"/>
      <c r="B1542" s="253"/>
      <c r="C1542" s="254"/>
      <c r="D1542" s="34"/>
      <c r="E1542" s="253"/>
      <c r="F1542" s="254"/>
      <c r="G1542" s="34"/>
      <c r="H1542" s="253"/>
      <c r="I1542" s="254"/>
      <c r="J1542" s="34"/>
      <c r="K1542" s="253"/>
      <c r="L1542" s="254"/>
    </row>
    <row r="1543" spans="1:12" x14ac:dyDescent="0.25">
      <c r="A1543" s="34"/>
      <c r="C1543" s="35"/>
      <c r="D1543" s="34"/>
      <c r="F1543" s="35"/>
      <c r="G1543" s="34"/>
      <c r="I1543" s="35"/>
      <c r="J1543" s="34"/>
      <c r="L1543" s="35"/>
    </row>
    <row r="1544" spans="1:12" x14ac:dyDescent="0.25">
      <c r="A1544" s="36" t="s">
        <v>58</v>
      </c>
      <c r="B1544" s="37">
        <v>38</v>
      </c>
      <c r="C1544" s="35"/>
      <c r="D1544" s="36" t="s">
        <v>58</v>
      </c>
      <c r="E1544" s="37">
        <v>38</v>
      </c>
      <c r="F1544" s="35"/>
      <c r="G1544" s="36" t="s">
        <v>58</v>
      </c>
      <c r="H1544" s="37">
        <v>38</v>
      </c>
      <c r="I1544" s="35"/>
      <c r="J1544" s="36" t="s">
        <v>58</v>
      </c>
      <c r="K1544" s="37">
        <v>38</v>
      </c>
      <c r="L1544" s="35"/>
    </row>
    <row r="1545" spans="1:12" x14ac:dyDescent="0.25">
      <c r="A1545" s="34"/>
      <c r="B1545" s="30" t="s">
        <v>59</v>
      </c>
      <c r="C1545" s="38">
        <v>5</v>
      </c>
      <c r="D1545" s="34"/>
      <c r="E1545" s="30" t="s">
        <v>59</v>
      </c>
      <c r="F1545" s="38">
        <v>6</v>
      </c>
      <c r="G1545" s="34"/>
      <c r="H1545" s="30" t="s">
        <v>59</v>
      </c>
      <c r="I1545" s="38">
        <v>7</v>
      </c>
      <c r="J1545" s="34"/>
      <c r="K1545" s="30" t="s">
        <v>59</v>
      </c>
      <c r="L1545" s="38">
        <v>8</v>
      </c>
    </row>
    <row r="1546" spans="1:12" x14ac:dyDescent="0.25">
      <c r="A1546" s="34"/>
      <c r="C1546" s="35"/>
      <c r="D1546" s="34"/>
      <c r="F1546" s="35"/>
      <c r="G1546" s="34"/>
      <c r="I1546" s="35"/>
      <c r="J1546" s="34"/>
      <c r="L1546" s="35"/>
    </row>
    <row r="1547" spans="1:12" x14ac:dyDescent="0.25">
      <c r="A1547" s="50" t="s">
        <v>67</v>
      </c>
      <c r="B1547" s="255">
        <f>Séries!B265</f>
        <v>0</v>
      </c>
      <c r="C1547" s="256"/>
      <c r="D1547" s="50" t="s">
        <v>67</v>
      </c>
      <c r="E1547" s="255">
        <f>Séries!B266</f>
        <v>0</v>
      </c>
      <c r="F1547" s="256"/>
      <c r="G1547" s="50" t="s">
        <v>67</v>
      </c>
      <c r="H1547" s="255"/>
      <c r="I1547" s="256"/>
      <c r="J1547" s="50" t="s">
        <v>67</v>
      </c>
      <c r="K1547" s="255"/>
      <c r="L1547" s="256"/>
    </row>
    <row r="1548" spans="1:12" x14ac:dyDescent="0.25">
      <c r="A1548" s="39" t="s">
        <v>65</v>
      </c>
      <c r="B1548" s="257" t="e">
        <f>VLOOKUP(B1547,_TAB1,2,FALSE)</f>
        <v>#N/A</v>
      </c>
      <c r="C1548" s="258"/>
      <c r="D1548" s="39" t="s">
        <v>65</v>
      </c>
      <c r="E1548" s="257" t="e">
        <f>VLOOKUP(E1547,_TAB1,2,FALSE)</f>
        <v>#N/A</v>
      </c>
      <c r="F1548" s="258"/>
      <c r="G1548" s="39" t="s">
        <v>65</v>
      </c>
      <c r="H1548" s="257" t="e">
        <f>VLOOKUP(H1547,_TAB1,2,FALSE)</f>
        <v>#N/A</v>
      </c>
      <c r="I1548" s="258"/>
      <c r="J1548" s="39" t="s">
        <v>65</v>
      </c>
      <c r="K1548" s="257" t="e">
        <f>VLOOKUP(K1547,_TAB1,2,FALSE)</f>
        <v>#N/A</v>
      </c>
      <c r="L1548" s="258"/>
    </row>
    <row r="1549" spans="1:12" x14ac:dyDescent="0.25">
      <c r="A1549" s="39" t="s">
        <v>66</v>
      </c>
      <c r="B1549" s="257" t="e">
        <f>VLOOKUP(B1547,_TAB1,3,FALSE)</f>
        <v>#N/A</v>
      </c>
      <c r="C1549" s="258"/>
      <c r="D1549" s="39" t="s">
        <v>66</v>
      </c>
      <c r="E1549" s="257" t="e">
        <f>VLOOKUP(E1547,_TAB1,3,FALSE)</f>
        <v>#N/A</v>
      </c>
      <c r="F1549" s="258"/>
      <c r="G1549" s="39" t="s">
        <v>66</v>
      </c>
      <c r="H1549" s="257" t="e">
        <f>VLOOKUP(H1547,_TAB1,3,FALSE)</f>
        <v>#N/A</v>
      </c>
      <c r="I1549" s="258"/>
      <c r="J1549" s="39" t="s">
        <v>66</v>
      </c>
      <c r="K1549" s="257" t="e">
        <f>VLOOKUP(K1547,_TAB1,3,FALSE)</f>
        <v>#N/A</v>
      </c>
      <c r="L1549" s="258"/>
    </row>
    <row r="1550" spans="1:12" x14ac:dyDescent="0.25">
      <c r="A1550" s="39" t="s">
        <v>64</v>
      </c>
      <c r="B1550" s="247" t="e">
        <f>VLOOKUP(B1547,_TAB1,5,FALSE)</f>
        <v>#N/A</v>
      </c>
      <c r="C1550" s="248"/>
      <c r="D1550" s="39" t="s">
        <v>64</v>
      </c>
      <c r="E1550" s="247" t="e">
        <f>VLOOKUP(E1547,_TAB1,5,FALSE)</f>
        <v>#N/A</v>
      </c>
      <c r="F1550" s="248"/>
      <c r="G1550" s="39" t="s">
        <v>64</v>
      </c>
      <c r="H1550" s="247" t="e">
        <f>VLOOKUP(H1547,_TAB1,5,FALSE)</f>
        <v>#N/A</v>
      </c>
      <c r="I1550" s="248"/>
      <c r="J1550" s="39" t="s">
        <v>64</v>
      </c>
      <c r="K1550" s="247" t="e">
        <f>VLOOKUP(K1547,_TAB1,5,FALSE)</f>
        <v>#N/A</v>
      </c>
      <c r="L1550" s="248"/>
    </row>
    <row r="1551" spans="1:12" x14ac:dyDescent="0.25">
      <c r="A1551" s="39" t="s">
        <v>68</v>
      </c>
      <c r="B1551" s="257" t="e">
        <f>VLOOKUP(B1547,_TAB1,10,FALSE)</f>
        <v>#N/A</v>
      </c>
      <c r="C1551" s="258"/>
      <c r="D1551" s="39" t="s">
        <v>68</v>
      </c>
      <c r="E1551" s="257" t="e">
        <f>VLOOKUP(E1547,_TAB1,10,FALSE)</f>
        <v>#N/A</v>
      </c>
      <c r="F1551" s="258"/>
      <c r="G1551" s="39" t="s">
        <v>68</v>
      </c>
      <c r="H1551" s="257" t="e">
        <f>VLOOKUP(H1547,_TAB1,10,FALSE)</f>
        <v>#N/A</v>
      </c>
      <c r="I1551" s="258"/>
      <c r="J1551" s="39" t="s">
        <v>68</v>
      </c>
      <c r="K1551" s="257" t="e">
        <f>VLOOKUP(K1547,_TAB1,10,FALSE)</f>
        <v>#N/A</v>
      </c>
      <c r="L1551" s="258"/>
    </row>
    <row r="1552" spans="1:12" x14ac:dyDescent="0.25">
      <c r="A1552" s="39" t="s">
        <v>57</v>
      </c>
      <c r="B1552" s="257" t="e">
        <f>VLOOKUP(B1547,_TAB1,13,FALSE)</f>
        <v>#N/A</v>
      </c>
      <c r="C1552" s="258"/>
      <c r="D1552" s="39" t="s">
        <v>57</v>
      </c>
      <c r="E1552" s="257" t="e">
        <f>VLOOKUP(E1547,_TAB1,13,FALSE)</f>
        <v>#N/A</v>
      </c>
      <c r="F1552" s="258"/>
      <c r="G1552" s="39" t="s">
        <v>57</v>
      </c>
      <c r="H1552" s="257" t="e">
        <f>VLOOKUP(H1547,_TAB1,13,FALSE)</f>
        <v>#N/A</v>
      </c>
      <c r="I1552" s="258"/>
      <c r="J1552" s="39" t="s">
        <v>57</v>
      </c>
      <c r="K1552" s="257" t="e">
        <f>VLOOKUP(K1547,_TAB1,13,FALSE)</f>
        <v>#N/A</v>
      </c>
      <c r="L1552" s="258"/>
    </row>
    <row r="1553" spans="1:12" x14ac:dyDescent="0.25">
      <c r="A1553" s="34"/>
      <c r="C1553" s="35"/>
      <c r="D1553" s="34"/>
      <c r="F1553" s="35"/>
      <c r="G1553" s="34"/>
      <c r="I1553" s="35"/>
      <c r="J1553" s="34"/>
      <c r="L1553" s="35"/>
    </row>
    <row r="1554" spans="1:12" x14ac:dyDescent="0.25">
      <c r="A1554" s="40" t="s">
        <v>60</v>
      </c>
      <c r="C1554" s="35"/>
      <c r="D1554" s="40" t="s">
        <v>60</v>
      </c>
      <c r="F1554" s="35"/>
      <c r="G1554" s="40" t="s">
        <v>60</v>
      </c>
      <c r="I1554" s="35"/>
      <c r="J1554" s="40" t="s">
        <v>60</v>
      </c>
      <c r="L1554" s="35"/>
    </row>
    <row r="1555" spans="1:12" x14ac:dyDescent="0.25">
      <c r="A1555" s="41" t="s">
        <v>61</v>
      </c>
      <c r="B1555" s="29" t="s">
        <v>62</v>
      </c>
      <c r="C1555" s="42" t="s">
        <v>63</v>
      </c>
      <c r="D1555" s="41" t="s">
        <v>61</v>
      </c>
      <c r="E1555" s="29" t="s">
        <v>62</v>
      </c>
      <c r="F1555" s="42" t="s">
        <v>63</v>
      </c>
      <c r="G1555" s="41" t="s">
        <v>61</v>
      </c>
      <c r="H1555" s="29" t="s">
        <v>62</v>
      </c>
      <c r="I1555" s="42" t="s">
        <v>63</v>
      </c>
      <c r="J1555" s="41" t="s">
        <v>61</v>
      </c>
      <c r="K1555" s="29" t="s">
        <v>62</v>
      </c>
      <c r="L1555" s="42" t="s">
        <v>63</v>
      </c>
    </row>
    <row r="1556" spans="1:12" x14ac:dyDescent="0.25">
      <c r="A1556" s="43"/>
      <c r="B1556" s="7"/>
      <c r="C1556" s="44"/>
      <c r="D1556" s="43"/>
      <c r="E1556" s="7"/>
      <c r="F1556" s="44"/>
      <c r="G1556" s="43"/>
      <c r="H1556" s="7"/>
      <c r="I1556" s="44"/>
      <c r="J1556" s="43"/>
      <c r="K1556" s="7"/>
      <c r="L1556" s="44"/>
    </row>
    <row r="1557" spans="1:12" x14ac:dyDescent="0.25">
      <c r="A1557" s="45"/>
      <c r="B1557" s="27"/>
      <c r="C1557" s="46"/>
      <c r="D1557" s="45"/>
      <c r="E1557" s="27"/>
      <c r="F1557" s="46"/>
      <c r="G1557" s="45"/>
      <c r="H1557" s="27"/>
      <c r="I1557" s="46"/>
      <c r="J1557" s="45"/>
      <c r="K1557" s="27"/>
      <c r="L1557" s="46"/>
    </row>
    <row r="1558" spans="1:12" ht="13.8" thickBot="1" x14ac:dyDescent="0.3">
      <c r="A1558" s="47"/>
      <c r="B1558" s="48"/>
      <c r="C1558" s="49"/>
      <c r="D1558" s="47"/>
      <c r="E1558" s="48"/>
      <c r="F1558" s="49"/>
      <c r="G1558" s="47"/>
      <c r="H1558" s="48"/>
      <c r="I1558" s="49"/>
      <c r="J1558" s="47"/>
      <c r="K1558" s="48"/>
      <c r="L1558" s="49"/>
    </row>
    <row r="1559" spans="1:12" ht="13.8" thickBot="1" x14ac:dyDescent="0.3"/>
    <row r="1560" spans="1:12" x14ac:dyDescent="0.25">
      <c r="A1560" s="31"/>
      <c r="B1560" s="32"/>
      <c r="C1560" s="33"/>
      <c r="D1560" s="31"/>
      <c r="E1560" s="32"/>
      <c r="F1560" s="33"/>
      <c r="G1560" s="31"/>
      <c r="H1560" s="32"/>
      <c r="I1560" s="33"/>
      <c r="J1560" s="31"/>
      <c r="K1560" s="32"/>
      <c r="L1560" s="33"/>
    </row>
    <row r="1561" spans="1:12" x14ac:dyDescent="0.25">
      <c r="A1561" s="34"/>
      <c r="B1561" s="249" t="str">
        <f>$B$1</f>
        <v xml:space="preserve">       Départemental Natation    49                               Sport Adapté Maine et loire                         Beaupréau, le 4 décembre 2022</v>
      </c>
      <c r="C1561" s="250"/>
      <c r="D1561" s="34"/>
      <c r="E1561" s="249" t="str">
        <f>$B$1</f>
        <v xml:space="preserve">       Départemental Natation    49                               Sport Adapté Maine et loire                         Beaupréau, le 4 décembre 2022</v>
      </c>
      <c r="F1561" s="250"/>
      <c r="G1561" s="34"/>
      <c r="H1561" s="249" t="str">
        <f>$B$1</f>
        <v xml:space="preserve">       Départemental Natation    49                               Sport Adapté Maine et loire                         Beaupréau, le 4 décembre 2022</v>
      </c>
      <c r="I1561" s="250"/>
      <c r="J1561" s="34"/>
      <c r="K1561" s="249" t="str">
        <f>$B$1</f>
        <v xml:space="preserve">       Départemental Natation    49                               Sport Adapté Maine et loire                         Beaupréau, le 4 décembre 2022</v>
      </c>
      <c r="L1561" s="250"/>
    </row>
    <row r="1562" spans="1:12" x14ac:dyDescent="0.25">
      <c r="A1562" s="34"/>
      <c r="B1562" s="251"/>
      <c r="C1562" s="252"/>
      <c r="D1562" s="34"/>
      <c r="E1562" s="251"/>
      <c r="F1562" s="252"/>
      <c r="G1562" s="34"/>
      <c r="H1562" s="251"/>
      <c r="I1562" s="252"/>
      <c r="J1562" s="34"/>
      <c r="K1562" s="251"/>
      <c r="L1562" s="252"/>
    </row>
    <row r="1563" spans="1:12" x14ac:dyDescent="0.25">
      <c r="A1563" s="34"/>
      <c r="B1563" s="253"/>
      <c r="C1563" s="254"/>
      <c r="D1563" s="34"/>
      <c r="E1563" s="253"/>
      <c r="F1563" s="254"/>
      <c r="G1563" s="34"/>
      <c r="H1563" s="253"/>
      <c r="I1563" s="254"/>
      <c r="J1563" s="34"/>
      <c r="K1563" s="253"/>
      <c r="L1563" s="254"/>
    </row>
    <row r="1564" spans="1:12" x14ac:dyDescent="0.25">
      <c r="A1564" s="34"/>
      <c r="C1564" s="35"/>
      <c r="D1564" s="34"/>
      <c r="F1564" s="35"/>
      <c r="G1564" s="34"/>
      <c r="I1564" s="35"/>
      <c r="J1564" s="34"/>
      <c r="L1564" s="35"/>
    </row>
    <row r="1565" spans="1:12" x14ac:dyDescent="0.25">
      <c r="A1565" s="36" t="s">
        <v>58</v>
      </c>
      <c r="B1565" s="37">
        <v>39</v>
      </c>
      <c r="C1565" s="35"/>
      <c r="D1565" s="36" t="s">
        <v>58</v>
      </c>
      <c r="E1565" s="37">
        <v>39</v>
      </c>
      <c r="F1565" s="35"/>
      <c r="G1565" s="36" t="s">
        <v>58</v>
      </c>
      <c r="H1565" s="37">
        <v>39</v>
      </c>
      <c r="I1565" s="35"/>
      <c r="J1565" s="36" t="s">
        <v>58</v>
      </c>
      <c r="K1565" s="37">
        <v>39</v>
      </c>
      <c r="L1565" s="35"/>
    </row>
    <row r="1566" spans="1:12" x14ac:dyDescent="0.25">
      <c r="A1566" s="34"/>
      <c r="B1566" s="30" t="s">
        <v>59</v>
      </c>
      <c r="C1566" s="38">
        <v>1</v>
      </c>
      <c r="D1566" s="34"/>
      <c r="E1566" s="30" t="s">
        <v>59</v>
      </c>
      <c r="F1566" s="38">
        <v>2</v>
      </c>
      <c r="G1566" s="34"/>
      <c r="H1566" s="30" t="s">
        <v>59</v>
      </c>
      <c r="I1566" s="38">
        <v>3</v>
      </c>
      <c r="J1566" s="34"/>
      <c r="K1566" s="30" t="s">
        <v>59</v>
      </c>
      <c r="L1566" s="38">
        <v>4</v>
      </c>
    </row>
    <row r="1567" spans="1:12" x14ac:dyDescent="0.25">
      <c r="A1567" s="34"/>
      <c r="C1567" s="35"/>
      <c r="D1567" s="34"/>
      <c r="F1567" s="35"/>
      <c r="G1567" s="34"/>
      <c r="I1567" s="35"/>
      <c r="J1567" s="34"/>
      <c r="L1567" s="35"/>
    </row>
    <row r="1568" spans="1:12" x14ac:dyDescent="0.25">
      <c r="A1568" s="50" t="s">
        <v>67</v>
      </c>
      <c r="B1568" s="255">
        <f>Séries!B268</f>
        <v>0</v>
      </c>
      <c r="C1568" s="256"/>
      <c r="D1568" s="50" t="s">
        <v>67</v>
      </c>
      <c r="E1568" s="255">
        <f>Séries!B269</f>
        <v>0</v>
      </c>
      <c r="F1568" s="256"/>
      <c r="G1568" s="50" t="s">
        <v>67</v>
      </c>
      <c r="H1568" s="255">
        <f>Séries!B270</f>
        <v>0</v>
      </c>
      <c r="I1568" s="256"/>
      <c r="J1568" s="50" t="s">
        <v>67</v>
      </c>
      <c r="K1568" s="255">
        <f>Séries!B271</f>
        <v>0</v>
      </c>
      <c r="L1568" s="256"/>
    </row>
    <row r="1569" spans="1:12" x14ac:dyDescent="0.25">
      <c r="A1569" s="39" t="s">
        <v>65</v>
      </c>
      <c r="B1569" s="257" t="e">
        <f>VLOOKUP(B1568,_TAB1,2,FALSE)</f>
        <v>#N/A</v>
      </c>
      <c r="C1569" s="258"/>
      <c r="D1569" s="39" t="s">
        <v>65</v>
      </c>
      <c r="E1569" s="257" t="e">
        <f>VLOOKUP(E1568,_TAB1,2,FALSE)</f>
        <v>#N/A</v>
      </c>
      <c r="F1569" s="258"/>
      <c r="G1569" s="39" t="s">
        <v>65</v>
      </c>
      <c r="H1569" s="257" t="e">
        <f>VLOOKUP(H1568,_TAB1,2,FALSE)</f>
        <v>#N/A</v>
      </c>
      <c r="I1569" s="258"/>
      <c r="J1569" s="39" t="s">
        <v>65</v>
      </c>
      <c r="K1569" s="257" t="e">
        <f>VLOOKUP(K1568,_TAB1,2,FALSE)</f>
        <v>#N/A</v>
      </c>
      <c r="L1569" s="258"/>
    </row>
    <row r="1570" spans="1:12" x14ac:dyDescent="0.25">
      <c r="A1570" s="39" t="s">
        <v>66</v>
      </c>
      <c r="B1570" s="257" t="e">
        <f>VLOOKUP(B1568,_TAB1,3,FALSE)</f>
        <v>#N/A</v>
      </c>
      <c r="C1570" s="258"/>
      <c r="D1570" s="39" t="s">
        <v>66</v>
      </c>
      <c r="E1570" s="257" t="e">
        <f>VLOOKUP(E1568,_TAB1,3,FALSE)</f>
        <v>#N/A</v>
      </c>
      <c r="F1570" s="258"/>
      <c r="G1570" s="39" t="s">
        <v>66</v>
      </c>
      <c r="H1570" s="257" t="e">
        <f>VLOOKUP(H1568,_TAB1,3,FALSE)</f>
        <v>#N/A</v>
      </c>
      <c r="I1570" s="258"/>
      <c r="J1570" s="39" t="s">
        <v>66</v>
      </c>
      <c r="K1570" s="257" t="e">
        <f>VLOOKUP(K1568,_TAB1,3,FALSE)</f>
        <v>#N/A</v>
      </c>
      <c r="L1570" s="258"/>
    </row>
    <row r="1571" spans="1:12" x14ac:dyDescent="0.25">
      <c r="A1571" s="39" t="s">
        <v>64</v>
      </c>
      <c r="B1571" s="247" t="e">
        <f>VLOOKUP(B1568,_TAB1,5,FALSE)</f>
        <v>#N/A</v>
      </c>
      <c r="C1571" s="248"/>
      <c r="D1571" s="39" t="s">
        <v>64</v>
      </c>
      <c r="E1571" s="247" t="e">
        <f>VLOOKUP(E1568,_TAB1,5,FALSE)</f>
        <v>#N/A</v>
      </c>
      <c r="F1571" s="248"/>
      <c r="G1571" s="39" t="s">
        <v>64</v>
      </c>
      <c r="H1571" s="247" t="e">
        <f>VLOOKUP(H1568,_TAB1,5,FALSE)</f>
        <v>#N/A</v>
      </c>
      <c r="I1571" s="248"/>
      <c r="J1571" s="39" t="s">
        <v>64</v>
      </c>
      <c r="K1571" s="247" t="e">
        <f>VLOOKUP(K1568,_TAB1,5,FALSE)</f>
        <v>#N/A</v>
      </c>
      <c r="L1571" s="248"/>
    </row>
    <row r="1572" spans="1:12" x14ac:dyDescent="0.25">
      <c r="A1572" s="39" t="s">
        <v>68</v>
      </c>
      <c r="B1572" s="257" t="e">
        <f>VLOOKUP(B1568,_TAB1,10,FALSE)</f>
        <v>#N/A</v>
      </c>
      <c r="C1572" s="258"/>
      <c r="D1572" s="39" t="s">
        <v>68</v>
      </c>
      <c r="E1572" s="257" t="e">
        <f>VLOOKUP(E1568,_TAB1,10,FALSE)</f>
        <v>#N/A</v>
      </c>
      <c r="F1572" s="258"/>
      <c r="G1572" s="39" t="s">
        <v>68</v>
      </c>
      <c r="H1572" s="257" t="e">
        <f>VLOOKUP(H1568,_TAB1,10,FALSE)</f>
        <v>#N/A</v>
      </c>
      <c r="I1572" s="258"/>
      <c r="J1572" s="39" t="s">
        <v>68</v>
      </c>
      <c r="K1572" s="257" t="e">
        <f>VLOOKUP(K1568,_TAB1,10,FALSE)</f>
        <v>#N/A</v>
      </c>
      <c r="L1572" s="258"/>
    </row>
    <row r="1573" spans="1:12" x14ac:dyDescent="0.25">
      <c r="A1573" s="39" t="s">
        <v>57</v>
      </c>
      <c r="B1573" s="257" t="e">
        <f>VLOOKUP(B1568,_TAB1,13,FALSE)</f>
        <v>#N/A</v>
      </c>
      <c r="C1573" s="258"/>
      <c r="D1573" s="39" t="s">
        <v>57</v>
      </c>
      <c r="E1573" s="257" t="e">
        <f>VLOOKUP(E1568,_TAB1,13,FALSE)</f>
        <v>#N/A</v>
      </c>
      <c r="F1573" s="258"/>
      <c r="G1573" s="39" t="s">
        <v>57</v>
      </c>
      <c r="H1573" s="257" t="e">
        <f>VLOOKUP(H1568,_TAB1,13,FALSE)</f>
        <v>#N/A</v>
      </c>
      <c r="I1573" s="258"/>
      <c r="J1573" s="39" t="s">
        <v>57</v>
      </c>
      <c r="K1573" s="257" t="e">
        <f>VLOOKUP(K1568,_TAB1,13,FALSE)</f>
        <v>#N/A</v>
      </c>
      <c r="L1573" s="258"/>
    </row>
    <row r="1574" spans="1:12" x14ac:dyDescent="0.25">
      <c r="A1574" s="34"/>
      <c r="C1574" s="35"/>
      <c r="D1574" s="34"/>
      <c r="F1574" s="35"/>
      <c r="G1574" s="34"/>
      <c r="I1574" s="35"/>
      <c r="J1574" s="34"/>
      <c r="L1574" s="35"/>
    </row>
    <row r="1575" spans="1:12" x14ac:dyDescent="0.25">
      <c r="A1575" s="40" t="s">
        <v>60</v>
      </c>
      <c r="C1575" s="35"/>
      <c r="D1575" s="40" t="s">
        <v>60</v>
      </c>
      <c r="F1575" s="35"/>
      <c r="G1575" s="40" t="s">
        <v>60</v>
      </c>
      <c r="I1575" s="35"/>
      <c r="J1575" s="40" t="s">
        <v>60</v>
      </c>
      <c r="L1575" s="35"/>
    </row>
    <row r="1576" spans="1:12" x14ac:dyDescent="0.25">
      <c r="A1576" s="41" t="s">
        <v>61</v>
      </c>
      <c r="B1576" s="29" t="s">
        <v>62</v>
      </c>
      <c r="C1576" s="42" t="s">
        <v>63</v>
      </c>
      <c r="D1576" s="41" t="s">
        <v>61</v>
      </c>
      <c r="E1576" s="29" t="s">
        <v>62</v>
      </c>
      <c r="F1576" s="42" t="s">
        <v>63</v>
      </c>
      <c r="G1576" s="41" t="s">
        <v>61</v>
      </c>
      <c r="H1576" s="29" t="s">
        <v>62</v>
      </c>
      <c r="I1576" s="42" t="s">
        <v>63</v>
      </c>
      <c r="J1576" s="41" t="s">
        <v>61</v>
      </c>
      <c r="K1576" s="29" t="s">
        <v>62</v>
      </c>
      <c r="L1576" s="42" t="s">
        <v>63</v>
      </c>
    </row>
    <row r="1577" spans="1:12" x14ac:dyDescent="0.25">
      <c r="A1577" s="43"/>
      <c r="B1577" s="7"/>
      <c r="C1577" s="44"/>
      <c r="D1577" s="43"/>
      <c r="E1577" s="7"/>
      <c r="F1577" s="44"/>
      <c r="G1577" s="43"/>
      <c r="H1577" s="7"/>
      <c r="I1577" s="44"/>
      <c r="J1577" s="43"/>
      <c r="K1577" s="7"/>
      <c r="L1577" s="44"/>
    </row>
    <row r="1578" spans="1:12" x14ac:dyDescent="0.25">
      <c r="A1578" s="45"/>
      <c r="B1578" s="27"/>
      <c r="C1578" s="46"/>
      <c r="D1578" s="45"/>
      <c r="E1578" s="27"/>
      <c r="F1578" s="46"/>
      <c r="G1578" s="45"/>
      <c r="H1578" s="27"/>
      <c r="I1578" s="46"/>
      <c r="J1578" s="45"/>
      <c r="K1578" s="27"/>
      <c r="L1578" s="46"/>
    </row>
    <row r="1579" spans="1:12" ht="13.8" thickBot="1" x14ac:dyDescent="0.3">
      <c r="A1579" s="47"/>
      <c r="B1579" s="48"/>
      <c r="C1579" s="49"/>
      <c r="D1579" s="47"/>
      <c r="E1579" s="48"/>
      <c r="F1579" s="49"/>
      <c r="G1579" s="47"/>
      <c r="H1579" s="48"/>
      <c r="I1579" s="49"/>
      <c r="J1579" s="47"/>
      <c r="K1579" s="48"/>
      <c r="L1579" s="49"/>
    </row>
    <row r="1580" spans="1:12" x14ac:dyDescent="0.25">
      <c r="A1580" s="31"/>
      <c r="B1580" s="32"/>
      <c r="C1580" s="33"/>
      <c r="D1580" s="31"/>
      <c r="E1580" s="32"/>
      <c r="F1580" s="33"/>
      <c r="G1580" s="31"/>
      <c r="H1580" s="32"/>
      <c r="I1580" s="33"/>
      <c r="J1580" s="31"/>
      <c r="K1580" s="32"/>
      <c r="L1580" s="33"/>
    </row>
    <row r="1581" spans="1:12" x14ac:dyDescent="0.25">
      <c r="A1581" s="34"/>
      <c r="B1581" s="249" t="str">
        <f>$B$1</f>
        <v xml:space="preserve">       Départemental Natation    49                               Sport Adapté Maine et loire                         Beaupréau, le 4 décembre 2022</v>
      </c>
      <c r="C1581" s="250"/>
      <c r="D1581" s="34"/>
      <c r="E1581" s="249" t="str">
        <f>$B$1</f>
        <v xml:space="preserve">       Départemental Natation    49                               Sport Adapté Maine et loire                         Beaupréau, le 4 décembre 2022</v>
      </c>
      <c r="F1581" s="250"/>
      <c r="G1581" s="34"/>
      <c r="H1581" s="249" t="str">
        <f>$B$1</f>
        <v xml:space="preserve">       Départemental Natation    49                               Sport Adapté Maine et loire                         Beaupréau, le 4 décembre 2022</v>
      </c>
      <c r="I1581" s="250"/>
      <c r="J1581" s="34"/>
      <c r="K1581" s="249" t="str">
        <f>$B$1</f>
        <v xml:space="preserve">       Départemental Natation    49                               Sport Adapté Maine et loire                         Beaupréau, le 4 décembre 2022</v>
      </c>
      <c r="L1581" s="250"/>
    </row>
    <row r="1582" spans="1:12" x14ac:dyDescent="0.25">
      <c r="A1582" s="34"/>
      <c r="B1582" s="251"/>
      <c r="C1582" s="252"/>
      <c r="D1582" s="34"/>
      <c r="E1582" s="251"/>
      <c r="F1582" s="252"/>
      <c r="G1582" s="34"/>
      <c r="H1582" s="251"/>
      <c r="I1582" s="252"/>
      <c r="J1582" s="34"/>
      <c r="K1582" s="251"/>
      <c r="L1582" s="252"/>
    </row>
    <row r="1583" spans="1:12" x14ac:dyDescent="0.25">
      <c r="A1583" s="34"/>
      <c r="B1583" s="253"/>
      <c r="C1583" s="254"/>
      <c r="D1583" s="34"/>
      <c r="E1583" s="253"/>
      <c r="F1583" s="254"/>
      <c r="G1583" s="34"/>
      <c r="H1583" s="253"/>
      <c r="I1583" s="254"/>
      <c r="J1583" s="34"/>
      <c r="K1583" s="253"/>
      <c r="L1583" s="254"/>
    </row>
    <row r="1584" spans="1:12" x14ac:dyDescent="0.25">
      <c r="A1584" s="34"/>
      <c r="C1584" s="35"/>
      <c r="D1584" s="34"/>
      <c r="F1584" s="35"/>
      <c r="G1584" s="34"/>
      <c r="I1584" s="35"/>
      <c r="J1584" s="34"/>
      <c r="L1584" s="35"/>
    </row>
    <row r="1585" spans="1:12" x14ac:dyDescent="0.25">
      <c r="A1585" s="36" t="s">
        <v>58</v>
      </c>
      <c r="B1585" s="37">
        <v>39</v>
      </c>
      <c r="C1585" s="35"/>
      <c r="D1585" s="36" t="s">
        <v>58</v>
      </c>
      <c r="E1585" s="37">
        <v>39</v>
      </c>
      <c r="F1585" s="35"/>
      <c r="G1585" s="36" t="s">
        <v>58</v>
      </c>
      <c r="H1585" s="37">
        <v>39</v>
      </c>
      <c r="I1585" s="35"/>
      <c r="J1585" s="36" t="s">
        <v>58</v>
      </c>
      <c r="K1585" s="37">
        <v>39</v>
      </c>
      <c r="L1585" s="35"/>
    </row>
    <row r="1586" spans="1:12" x14ac:dyDescent="0.25">
      <c r="A1586" s="34"/>
      <c r="B1586" s="30" t="s">
        <v>59</v>
      </c>
      <c r="C1586" s="38">
        <v>5</v>
      </c>
      <c r="D1586" s="34"/>
      <c r="E1586" s="30" t="s">
        <v>59</v>
      </c>
      <c r="F1586" s="38">
        <v>6</v>
      </c>
      <c r="G1586" s="34"/>
      <c r="H1586" s="30" t="s">
        <v>59</v>
      </c>
      <c r="I1586" s="38">
        <v>7</v>
      </c>
      <c r="J1586" s="34"/>
      <c r="K1586" s="30" t="s">
        <v>59</v>
      </c>
      <c r="L1586" s="38">
        <v>8</v>
      </c>
    </row>
    <row r="1587" spans="1:12" x14ac:dyDescent="0.25">
      <c r="A1587" s="34"/>
      <c r="C1587" s="35"/>
      <c r="D1587" s="34"/>
      <c r="F1587" s="35"/>
      <c r="G1587" s="34"/>
      <c r="I1587" s="35"/>
      <c r="J1587" s="34"/>
      <c r="L1587" s="35"/>
    </row>
    <row r="1588" spans="1:12" x14ac:dyDescent="0.25">
      <c r="A1588" s="50" t="s">
        <v>67</v>
      </c>
      <c r="B1588" s="255">
        <f>Séries!B272</f>
        <v>0</v>
      </c>
      <c r="C1588" s="256"/>
      <c r="D1588" s="50" t="s">
        <v>67</v>
      </c>
      <c r="E1588" s="255">
        <f>Séries!B273</f>
        <v>0</v>
      </c>
      <c r="F1588" s="256"/>
      <c r="G1588" s="50" t="s">
        <v>67</v>
      </c>
      <c r="H1588" s="255"/>
      <c r="I1588" s="256"/>
      <c r="J1588" s="50" t="s">
        <v>67</v>
      </c>
      <c r="K1588" s="255"/>
      <c r="L1588" s="256"/>
    </row>
    <row r="1589" spans="1:12" x14ac:dyDescent="0.25">
      <c r="A1589" s="39" t="s">
        <v>65</v>
      </c>
      <c r="B1589" s="257" t="e">
        <f>VLOOKUP(B1588,_TAB1,2,FALSE)</f>
        <v>#N/A</v>
      </c>
      <c r="C1589" s="258"/>
      <c r="D1589" s="39" t="s">
        <v>65</v>
      </c>
      <c r="E1589" s="257" t="e">
        <f>VLOOKUP(E1588,_TAB1,2,FALSE)</f>
        <v>#N/A</v>
      </c>
      <c r="F1589" s="258"/>
      <c r="G1589" s="39" t="s">
        <v>65</v>
      </c>
      <c r="H1589" s="257" t="e">
        <f>VLOOKUP(H1588,_TAB1,2,FALSE)</f>
        <v>#N/A</v>
      </c>
      <c r="I1589" s="258"/>
      <c r="J1589" s="39" t="s">
        <v>65</v>
      </c>
      <c r="K1589" s="257" t="e">
        <f>VLOOKUP(K1588,_TAB1,2,FALSE)</f>
        <v>#N/A</v>
      </c>
      <c r="L1589" s="258"/>
    </row>
    <row r="1590" spans="1:12" x14ac:dyDescent="0.25">
      <c r="A1590" s="39" t="s">
        <v>66</v>
      </c>
      <c r="B1590" s="257" t="e">
        <f>VLOOKUP(B1588,_TAB1,3,FALSE)</f>
        <v>#N/A</v>
      </c>
      <c r="C1590" s="258"/>
      <c r="D1590" s="39" t="s">
        <v>66</v>
      </c>
      <c r="E1590" s="257" t="e">
        <f>VLOOKUP(E1588,_TAB1,3,FALSE)</f>
        <v>#N/A</v>
      </c>
      <c r="F1590" s="258"/>
      <c r="G1590" s="39" t="s">
        <v>66</v>
      </c>
      <c r="H1590" s="257" t="e">
        <f>VLOOKUP(H1588,_TAB1,3,FALSE)</f>
        <v>#N/A</v>
      </c>
      <c r="I1590" s="258"/>
      <c r="J1590" s="39" t="s">
        <v>66</v>
      </c>
      <c r="K1590" s="257" t="e">
        <f>VLOOKUP(K1588,_TAB1,3,FALSE)</f>
        <v>#N/A</v>
      </c>
      <c r="L1590" s="258"/>
    </row>
    <row r="1591" spans="1:12" x14ac:dyDescent="0.25">
      <c r="A1591" s="39" t="s">
        <v>64</v>
      </c>
      <c r="B1591" s="247" t="e">
        <f>VLOOKUP(B1588,_TAB1,5,FALSE)</f>
        <v>#N/A</v>
      </c>
      <c r="C1591" s="248"/>
      <c r="D1591" s="39" t="s">
        <v>64</v>
      </c>
      <c r="E1591" s="247" t="e">
        <f>VLOOKUP(E1588,_TAB1,5,FALSE)</f>
        <v>#N/A</v>
      </c>
      <c r="F1591" s="248"/>
      <c r="G1591" s="39" t="s">
        <v>64</v>
      </c>
      <c r="H1591" s="247" t="e">
        <f>VLOOKUP(H1588,_TAB1,5,FALSE)</f>
        <v>#N/A</v>
      </c>
      <c r="I1591" s="248"/>
      <c r="J1591" s="39" t="s">
        <v>64</v>
      </c>
      <c r="K1591" s="247" t="e">
        <f>VLOOKUP(K1588,_TAB1,5,FALSE)</f>
        <v>#N/A</v>
      </c>
      <c r="L1591" s="248"/>
    </row>
    <row r="1592" spans="1:12" x14ac:dyDescent="0.25">
      <c r="A1592" s="39" t="s">
        <v>68</v>
      </c>
      <c r="B1592" s="257" t="e">
        <f>VLOOKUP(B1588,_TAB1,10,FALSE)</f>
        <v>#N/A</v>
      </c>
      <c r="C1592" s="258"/>
      <c r="D1592" s="39" t="s">
        <v>68</v>
      </c>
      <c r="E1592" s="257" t="e">
        <f>VLOOKUP(E1588,_TAB1,10,FALSE)</f>
        <v>#N/A</v>
      </c>
      <c r="F1592" s="258"/>
      <c r="G1592" s="39" t="s">
        <v>68</v>
      </c>
      <c r="H1592" s="257" t="e">
        <f>VLOOKUP(H1588,_TAB1,10,FALSE)</f>
        <v>#N/A</v>
      </c>
      <c r="I1592" s="258"/>
      <c r="J1592" s="39" t="s">
        <v>68</v>
      </c>
      <c r="K1592" s="257" t="e">
        <f>VLOOKUP(K1588,_TAB1,10,FALSE)</f>
        <v>#N/A</v>
      </c>
      <c r="L1592" s="258"/>
    </row>
    <row r="1593" spans="1:12" x14ac:dyDescent="0.25">
      <c r="A1593" s="39" t="s">
        <v>57</v>
      </c>
      <c r="B1593" s="257" t="e">
        <f>VLOOKUP(B1588,_TAB1,13,FALSE)</f>
        <v>#N/A</v>
      </c>
      <c r="C1593" s="258"/>
      <c r="D1593" s="39" t="s">
        <v>57</v>
      </c>
      <c r="E1593" s="257" t="e">
        <f>VLOOKUP(E1588,_TAB1,13,FALSE)</f>
        <v>#N/A</v>
      </c>
      <c r="F1593" s="258"/>
      <c r="G1593" s="39" t="s">
        <v>57</v>
      </c>
      <c r="H1593" s="257" t="e">
        <f>VLOOKUP(H1588,_TAB1,13,FALSE)</f>
        <v>#N/A</v>
      </c>
      <c r="I1593" s="258"/>
      <c r="J1593" s="39" t="s">
        <v>57</v>
      </c>
      <c r="K1593" s="257" t="e">
        <f>VLOOKUP(K1588,_TAB1,13,FALSE)</f>
        <v>#N/A</v>
      </c>
      <c r="L1593" s="258"/>
    </row>
    <row r="1594" spans="1:12" x14ac:dyDescent="0.25">
      <c r="A1594" s="34"/>
      <c r="C1594" s="35"/>
      <c r="D1594" s="34"/>
      <c r="F1594" s="35"/>
      <c r="G1594" s="34"/>
      <c r="I1594" s="35"/>
      <c r="J1594" s="34"/>
      <c r="L1594" s="35"/>
    </row>
    <row r="1595" spans="1:12" x14ac:dyDescent="0.25">
      <c r="A1595" s="40" t="s">
        <v>60</v>
      </c>
      <c r="C1595" s="35"/>
      <c r="D1595" s="40" t="s">
        <v>60</v>
      </c>
      <c r="F1595" s="35"/>
      <c r="G1595" s="40" t="s">
        <v>60</v>
      </c>
      <c r="I1595" s="35"/>
      <c r="J1595" s="40" t="s">
        <v>60</v>
      </c>
      <c r="L1595" s="35"/>
    </row>
    <row r="1596" spans="1:12" x14ac:dyDescent="0.25">
      <c r="A1596" s="41" t="s">
        <v>61</v>
      </c>
      <c r="B1596" s="29" t="s">
        <v>62</v>
      </c>
      <c r="C1596" s="42" t="s">
        <v>63</v>
      </c>
      <c r="D1596" s="41" t="s">
        <v>61</v>
      </c>
      <c r="E1596" s="29" t="s">
        <v>62</v>
      </c>
      <c r="F1596" s="42" t="s">
        <v>63</v>
      </c>
      <c r="G1596" s="41" t="s">
        <v>61</v>
      </c>
      <c r="H1596" s="29" t="s">
        <v>62</v>
      </c>
      <c r="I1596" s="42" t="s">
        <v>63</v>
      </c>
      <c r="J1596" s="41" t="s">
        <v>61</v>
      </c>
      <c r="K1596" s="29" t="s">
        <v>62</v>
      </c>
      <c r="L1596" s="42" t="s">
        <v>63</v>
      </c>
    </row>
    <row r="1597" spans="1:12" x14ac:dyDescent="0.25">
      <c r="A1597" s="43"/>
      <c r="B1597" s="7"/>
      <c r="C1597" s="44"/>
      <c r="D1597" s="43"/>
      <c r="E1597" s="7"/>
      <c r="F1597" s="44"/>
      <c r="G1597" s="43"/>
      <c r="H1597" s="7"/>
      <c r="I1597" s="44"/>
      <c r="J1597" s="43"/>
      <c r="K1597" s="7"/>
      <c r="L1597" s="44"/>
    </row>
    <row r="1598" spans="1:12" x14ac:dyDescent="0.25">
      <c r="A1598" s="45"/>
      <c r="B1598" s="27"/>
      <c r="C1598" s="46"/>
      <c r="D1598" s="45"/>
      <c r="E1598" s="27"/>
      <c r="F1598" s="46"/>
      <c r="G1598" s="45"/>
      <c r="H1598" s="27"/>
      <c r="I1598" s="46"/>
      <c r="J1598" s="45"/>
      <c r="K1598" s="27"/>
      <c r="L1598" s="46"/>
    </row>
    <row r="1599" spans="1:12" ht="13.8" thickBot="1" x14ac:dyDescent="0.3">
      <c r="A1599" s="47"/>
      <c r="B1599" s="48"/>
      <c r="C1599" s="49"/>
      <c r="D1599" s="47"/>
      <c r="E1599" s="48"/>
      <c r="F1599" s="49"/>
      <c r="G1599" s="47"/>
      <c r="H1599" s="48"/>
      <c r="I1599" s="49"/>
      <c r="J1599" s="47"/>
      <c r="K1599" s="48"/>
      <c r="L1599" s="49"/>
    </row>
    <row r="1600" spans="1:12" ht="13.8" thickBot="1" x14ac:dyDescent="0.3"/>
    <row r="1601" spans="1:12" x14ac:dyDescent="0.25">
      <c r="A1601" s="31"/>
      <c r="B1601" s="32"/>
      <c r="C1601" s="33"/>
      <c r="D1601" s="31"/>
      <c r="E1601" s="32"/>
      <c r="F1601" s="33"/>
      <c r="G1601" s="31"/>
      <c r="H1601" s="32"/>
      <c r="I1601" s="33"/>
      <c r="J1601" s="31"/>
      <c r="K1601" s="32"/>
      <c r="L1601" s="33"/>
    </row>
    <row r="1602" spans="1:12" x14ac:dyDescent="0.25">
      <c r="A1602" s="34"/>
      <c r="B1602" s="249" t="str">
        <f>$B$1</f>
        <v xml:space="preserve">       Départemental Natation    49                               Sport Adapté Maine et loire                         Beaupréau, le 4 décembre 2022</v>
      </c>
      <c r="C1602" s="250"/>
      <c r="D1602" s="34"/>
      <c r="E1602" s="249" t="str">
        <f>$B$1</f>
        <v xml:space="preserve">       Départemental Natation    49                               Sport Adapté Maine et loire                         Beaupréau, le 4 décembre 2022</v>
      </c>
      <c r="F1602" s="250"/>
      <c r="G1602" s="34"/>
      <c r="H1602" s="249" t="str">
        <f>$B$1</f>
        <v xml:space="preserve">       Départemental Natation    49                               Sport Adapté Maine et loire                         Beaupréau, le 4 décembre 2022</v>
      </c>
      <c r="I1602" s="250"/>
      <c r="J1602" s="34"/>
      <c r="K1602" s="249" t="str">
        <f>$B$1</f>
        <v xml:space="preserve">       Départemental Natation    49                               Sport Adapté Maine et loire                         Beaupréau, le 4 décembre 2022</v>
      </c>
      <c r="L1602" s="250"/>
    </row>
    <row r="1603" spans="1:12" x14ac:dyDescent="0.25">
      <c r="A1603" s="34"/>
      <c r="B1603" s="251"/>
      <c r="C1603" s="252"/>
      <c r="D1603" s="34"/>
      <c r="E1603" s="251"/>
      <c r="F1603" s="252"/>
      <c r="G1603" s="34"/>
      <c r="H1603" s="251"/>
      <c r="I1603" s="252"/>
      <c r="J1603" s="34"/>
      <c r="K1603" s="251"/>
      <c r="L1603" s="252"/>
    </row>
    <row r="1604" spans="1:12" x14ac:dyDescent="0.25">
      <c r="A1604" s="34"/>
      <c r="B1604" s="253"/>
      <c r="C1604" s="254"/>
      <c r="D1604" s="34"/>
      <c r="E1604" s="253"/>
      <c r="F1604" s="254"/>
      <c r="G1604" s="34"/>
      <c r="H1604" s="253"/>
      <c r="I1604" s="254"/>
      <c r="J1604" s="34"/>
      <c r="K1604" s="253"/>
      <c r="L1604" s="254"/>
    </row>
    <row r="1605" spans="1:12" x14ac:dyDescent="0.25">
      <c r="A1605" s="34"/>
      <c r="C1605" s="35"/>
      <c r="D1605" s="34"/>
      <c r="F1605" s="35"/>
      <c r="G1605" s="34"/>
      <c r="I1605" s="35"/>
      <c r="J1605" s="34"/>
      <c r="L1605" s="35"/>
    </row>
    <row r="1606" spans="1:12" x14ac:dyDescent="0.25">
      <c r="A1606" s="36" t="s">
        <v>58</v>
      </c>
      <c r="B1606" s="37">
        <v>40</v>
      </c>
      <c r="C1606" s="35"/>
      <c r="D1606" s="36" t="s">
        <v>58</v>
      </c>
      <c r="E1606" s="37">
        <v>40</v>
      </c>
      <c r="F1606" s="35"/>
      <c r="G1606" s="36" t="s">
        <v>58</v>
      </c>
      <c r="H1606" s="37">
        <v>40</v>
      </c>
      <c r="I1606" s="35"/>
      <c r="J1606" s="36" t="s">
        <v>58</v>
      </c>
      <c r="K1606" s="37">
        <v>40</v>
      </c>
      <c r="L1606" s="35"/>
    </row>
    <row r="1607" spans="1:12" x14ac:dyDescent="0.25">
      <c r="A1607" s="34"/>
      <c r="B1607" s="30" t="s">
        <v>59</v>
      </c>
      <c r="C1607" s="38">
        <v>1</v>
      </c>
      <c r="D1607" s="34"/>
      <c r="E1607" s="30" t="s">
        <v>59</v>
      </c>
      <c r="F1607" s="38">
        <v>2</v>
      </c>
      <c r="G1607" s="34"/>
      <c r="H1607" s="30" t="s">
        <v>59</v>
      </c>
      <c r="I1607" s="38">
        <v>3</v>
      </c>
      <c r="J1607" s="34"/>
      <c r="K1607" s="30" t="s">
        <v>59</v>
      </c>
      <c r="L1607" s="38">
        <v>4</v>
      </c>
    </row>
    <row r="1608" spans="1:12" x14ac:dyDescent="0.25">
      <c r="A1608" s="34"/>
      <c r="C1608" s="35"/>
      <c r="D1608" s="34"/>
      <c r="F1608" s="35"/>
      <c r="G1608" s="34"/>
      <c r="I1608" s="35"/>
      <c r="J1608" s="34"/>
      <c r="L1608" s="35"/>
    </row>
    <row r="1609" spans="1:12" x14ac:dyDescent="0.25">
      <c r="A1609" s="50" t="s">
        <v>67</v>
      </c>
      <c r="B1609" s="255">
        <f>Séries!B275</f>
        <v>0</v>
      </c>
      <c r="C1609" s="256"/>
      <c r="D1609" s="50" t="s">
        <v>67</v>
      </c>
      <c r="E1609" s="255">
        <f>Séries!B276</f>
        <v>0</v>
      </c>
      <c r="F1609" s="256"/>
      <c r="G1609" s="50" t="s">
        <v>67</v>
      </c>
      <c r="H1609" s="255">
        <f>Séries!B277</f>
        <v>0</v>
      </c>
      <c r="I1609" s="256"/>
      <c r="J1609" s="50" t="s">
        <v>67</v>
      </c>
      <c r="K1609" s="255">
        <f>Séries!B278</f>
        <v>0</v>
      </c>
      <c r="L1609" s="256"/>
    </row>
    <row r="1610" spans="1:12" x14ac:dyDescent="0.25">
      <c r="A1610" s="39" t="s">
        <v>65</v>
      </c>
      <c r="B1610" s="257" t="e">
        <f>VLOOKUP(B1609,_TAB1,2,FALSE)</f>
        <v>#N/A</v>
      </c>
      <c r="C1610" s="258"/>
      <c r="D1610" s="39" t="s">
        <v>65</v>
      </c>
      <c r="E1610" s="257" t="e">
        <f>VLOOKUP(E1609,_TAB1,2,FALSE)</f>
        <v>#N/A</v>
      </c>
      <c r="F1610" s="258"/>
      <c r="G1610" s="39" t="s">
        <v>65</v>
      </c>
      <c r="H1610" s="257" t="e">
        <f>VLOOKUP(H1609,_TAB1,2,FALSE)</f>
        <v>#N/A</v>
      </c>
      <c r="I1610" s="258"/>
      <c r="J1610" s="39" t="s">
        <v>65</v>
      </c>
      <c r="K1610" s="257" t="e">
        <f>VLOOKUP(K1609,_TAB1,2,FALSE)</f>
        <v>#N/A</v>
      </c>
      <c r="L1610" s="258"/>
    </row>
    <row r="1611" spans="1:12" x14ac:dyDescent="0.25">
      <c r="A1611" s="39" t="s">
        <v>66</v>
      </c>
      <c r="B1611" s="257" t="e">
        <f>VLOOKUP(B1609,_TAB1,3,FALSE)</f>
        <v>#N/A</v>
      </c>
      <c r="C1611" s="258"/>
      <c r="D1611" s="39" t="s">
        <v>66</v>
      </c>
      <c r="E1611" s="257" t="e">
        <f>VLOOKUP(E1609,_TAB1,3,FALSE)</f>
        <v>#N/A</v>
      </c>
      <c r="F1611" s="258"/>
      <c r="G1611" s="39" t="s">
        <v>66</v>
      </c>
      <c r="H1611" s="257" t="e">
        <f>VLOOKUP(H1609,_TAB1,3,FALSE)</f>
        <v>#N/A</v>
      </c>
      <c r="I1611" s="258"/>
      <c r="J1611" s="39" t="s">
        <v>66</v>
      </c>
      <c r="K1611" s="257" t="e">
        <f>VLOOKUP(K1609,_TAB1,3,FALSE)</f>
        <v>#N/A</v>
      </c>
      <c r="L1611" s="258"/>
    </row>
    <row r="1612" spans="1:12" x14ac:dyDescent="0.25">
      <c r="A1612" s="39" t="s">
        <v>64</v>
      </c>
      <c r="B1612" s="247" t="e">
        <f>VLOOKUP(B1609,_TAB1,5,FALSE)</f>
        <v>#N/A</v>
      </c>
      <c r="C1612" s="248"/>
      <c r="D1612" s="39" t="s">
        <v>64</v>
      </c>
      <c r="E1612" s="247" t="e">
        <f>VLOOKUP(E1609,_TAB1,5,FALSE)</f>
        <v>#N/A</v>
      </c>
      <c r="F1612" s="248"/>
      <c r="G1612" s="39" t="s">
        <v>64</v>
      </c>
      <c r="H1612" s="247" t="e">
        <f>VLOOKUP(H1609,_TAB1,5,FALSE)</f>
        <v>#N/A</v>
      </c>
      <c r="I1612" s="248"/>
      <c r="J1612" s="39" t="s">
        <v>64</v>
      </c>
      <c r="K1612" s="247" t="e">
        <f>VLOOKUP(K1609,_TAB1,5,FALSE)</f>
        <v>#N/A</v>
      </c>
      <c r="L1612" s="248"/>
    </row>
    <row r="1613" spans="1:12" x14ac:dyDescent="0.25">
      <c r="A1613" s="39" t="s">
        <v>68</v>
      </c>
      <c r="B1613" s="257" t="e">
        <f>VLOOKUP(B1609,_TAB1,10,FALSE)</f>
        <v>#N/A</v>
      </c>
      <c r="C1613" s="258"/>
      <c r="D1613" s="39" t="s">
        <v>68</v>
      </c>
      <c r="E1613" s="257" t="e">
        <f>VLOOKUP(E1609,_TAB1,10,FALSE)</f>
        <v>#N/A</v>
      </c>
      <c r="F1613" s="258"/>
      <c r="G1613" s="39" t="s">
        <v>68</v>
      </c>
      <c r="H1613" s="257" t="e">
        <f>VLOOKUP(H1609,_TAB1,10,FALSE)</f>
        <v>#N/A</v>
      </c>
      <c r="I1613" s="258"/>
      <c r="J1613" s="39" t="s">
        <v>68</v>
      </c>
      <c r="K1613" s="257" t="e">
        <f>VLOOKUP(K1609,_TAB1,10,FALSE)</f>
        <v>#N/A</v>
      </c>
      <c r="L1613" s="258"/>
    </row>
    <row r="1614" spans="1:12" x14ac:dyDescent="0.25">
      <c r="A1614" s="39" t="s">
        <v>57</v>
      </c>
      <c r="B1614" s="257" t="e">
        <f>VLOOKUP(B1609,_TAB1,13,FALSE)</f>
        <v>#N/A</v>
      </c>
      <c r="C1614" s="258"/>
      <c r="D1614" s="39" t="s">
        <v>57</v>
      </c>
      <c r="E1614" s="257" t="e">
        <f>VLOOKUP(E1609,_TAB1,13,FALSE)</f>
        <v>#N/A</v>
      </c>
      <c r="F1614" s="258"/>
      <c r="G1614" s="39" t="s">
        <v>57</v>
      </c>
      <c r="H1614" s="257" t="e">
        <f>VLOOKUP(H1609,_TAB1,13,FALSE)</f>
        <v>#N/A</v>
      </c>
      <c r="I1614" s="258"/>
      <c r="J1614" s="39" t="s">
        <v>57</v>
      </c>
      <c r="K1614" s="257" t="e">
        <f>VLOOKUP(K1609,_TAB1,13,FALSE)</f>
        <v>#N/A</v>
      </c>
      <c r="L1614" s="258"/>
    </row>
    <row r="1615" spans="1:12" x14ac:dyDescent="0.25">
      <c r="A1615" s="34"/>
      <c r="C1615" s="35"/>
      <c r="D1615" s="34"/>
      <c r="F1615" s="35"/>
      <c r="G1615" s="34"/>
      <c r="I1615" s="35"/>
      <c r="J1615" s="34"/>
      <c r="L1615" s="35"/>
    </row>
    <row r="1616" spans="1:12" x14ac:dyDescent="0.25">
      <c r="A1616" s="40" t="s">
        <v>60</v>
      </c>
      <c r="C1616" s="35"/>
      <c r="D1616" s="40" t="s">
        <v>60</v>
      </c>
      <c r="F1616" s="35"/>
      <c r="G1616" s="40" t="s">
        <v>60</v>
      </c>
      <c r="I1616" s="35"/>
      <c r="J1616" s="40" t="s">
        <v>60</v>
      </c>
      <c r="L1616" s="35"/>
    </row>
    <row r="1617" spans="1:12" x14ac:dyDescent="0.25">
      <c r="A1617" s="41" t="s">
        <v>61</v>
      </c>
      <c r="B1617" s="29" t="s">
        <v>62</v>
      </c>
      <c r="C1617" s="42" t="s">
        <v>63</v>
      </c>
      <c r="D1617" s="41" t="s">
        <v>61</v>
      </c>
      <c r="E1617" s="29" t="s">
        <v>62</v>
      </c>
      <c r="F1617" s="42" t="s">
        <v>63</v>
      </c>
      <c r="G1617" s="41" t="s">
        <v>61</v>
      </c>
      <c r="H1617" s="29" t="s">
        <v>62</v>
      </c>
      <c r="I1617" s="42" t="s">
        <v>63</v>
      </c>
      <c r="J1617" s="41" t="s">
        <v>61</v>
      </c>
      <c r="K1617" s="29" t="s">
        <v>62</v>
      </c>
      <c r="L1617" s="42" t="s">
        <v>63</v>
      </c>
    </row>
    <row r="1618" spans="1:12" x14ac:dyDescent="0.25">
      <c r="A1618" s="43"/>
      <c r="B1618" s="7"/>
      <c r="C1618" s="44"/>
      <c r="D1618" s="43"/>
      <c r="E1618" s="7"/>
      <c r="F1618" s="44"/>
      <c r="G1618" s="43"/>
      <c r="H1618" s="7"/>
      <c r="I1618" s="44"/>
      <c r="J1618" s="43"/>
      <c r="K1618" s="7"/>
      <c r="L1618" s="44"/>
    </row>
    <row r="1619" spans="1:12" x14ac:dyDescent="0.25">
      <c r="A1619" s="45"/>
      <c r="B1619" s="27"/>
      <c r="C1619" s="46"/>
      <c r="D1619" s="45"/>
      <c r="E1619" s="27"/>
      <c r="F1619" s="46"/>
      <c r="G1619" s="45"/>
      <c r="H1619" s="27"/>
      <c r="I1619" s="46"/>
      <c r="J1619" s="45"/>
      <c r="K1619" s="27"/>
      <c r="L1619" s="46"/>
    </row>
    <row r="1620" spans="1:12" ht="13.8" thickBot="1" x14ac:dyDescent="0.3">
      <c r="A1620" s="47"/>
      <c r="B1620" s="48"/>
      <c r="C1620" s="49"/>
      <c r="D1620" s="47"/>
      <c r="E1620" s="48"/>
      <c r="F1620" s="49"/>
      <c r="G1620" s="47"/>
      <c r="H1620" s="48"/>
      <c r="I1620" s="49"/>
      <c r="J1620" s="47"/>
      <c r="K1620" s="48"/>
      <c r="L1620" s="49"/>
    </row>
    <row r="1621" spans="1:12" x14ac:dyDescent="0.25">
      <c r="A1621" s="31"/>
      <c r="B1621" s="32"/>
      <c r="C1621" s="33"/>
      <c r="D1621" s="31"/>
      <c r="E1621" s="32"/>
      <c r="F1621" s="33"/>
      <c r="G1621" s="31"/>
      <c r="H1621" s="32"/>
      <c r="I1621" s="33"/>
      <c r="J1621" s="31"/>
      <c r="K1621" s="32"/>
      <c r="L1621" s="33"/>
    </row>
    <row r="1622" spans="1:12" x14ac:dyDescent="0.25">
      <c r="A1622" s="34"/>
      <c r="B1622" s="249" t="str">
        <f>$B$1</f>
        <v xml:space="preserve">       Départemental Natation    49                               Sport Adapté Maine et loire                         Beaupréau, le 4 décembre 2022</v>
      </c>
      <c r="C1622" s="250"/>
      <c r="D1622" s="34"/>
      <c r="E1622" s="249" t="str">
        <f>$B$1</f>
        <v xml:space="preserve">       Départemental Natation    49                               Sport Adapté Maine et loire                         Beaupréau, le 4 décembre 2022</v>
      </c>
      <c r="F1622" s="250"/>
      <c r="G1622" s="34"/>
      <c r="H1622" s="249" t="str">
        <f>$B$1</f>
        <v xml:space="preserve">       Départemental Natation    49                               Sport Adapté Maine et loire                         Beaupréau, le 4 décembre 2022</v>
      </c>
      <c r="I1622" s="250"/>
      <c r="J1622" s="34"/>
      <c r="K1622" s="249" t="str">
        <f>$B$1</f>
        <v xml:space="preserve">       Départemental Natation    49                               Sport Adapté Maine et loire                         Beaupréau, le 4 décembre 2022</v>
      </c>
      <c r="L1622" s="250"/>
    </row>
    <row r="1623" spans="1:12" x14ac:dyDescent="0.25">
      <c r="A1623" s="34"/>
      <c r="B1623" s="251"/>
      <c r="C1623" s="252"/>
      <c r="D1623" s="34"/>
      <c r="E1623" s="251"/>
      <c r="F1623" s="252"/>
      <c r="G1623" s="34"/>
      <c r="H1623" s="251"/>
      <c r="I1623" s="252"/>
      <c r="J1623" s="34"/>
      <c r="K1623" s="251"/>
      <c r="L1623" s="252"/>
    </row>
    <row r="1624" spans="1:12" x14ac:dyDescent="0.25">
      <c r="A1624" s="34"/>
      <c r="B1624" s="253"/>
      <c r="C1624" s="254"/>
      <c r="D1624" s="34"/>
      <c r="E1624" s="253"/>
      <c r="F1624" s="254"/>
      <c r="G1624" s="34"/>
      <c r="H1624" s="253"/>
      <c r="I1624" s="254"/>
      <c r="J1624" s="34"/>
      <c r="K1624" s="253"/>
      <c r="L1624" s="254"/>
    </row>
    <row r="1625" spans="1:12" x14ac:dyDescent="0.25">
      <c r="A1625" s="34"/>
      <c r="C1625" s="35"/>
      <c r="D1625" s="34"/>
      <c r="F1625" s="35"/>
      <c r="G1625" s="34"/>
      <c r="I1625" s="35"/>
      <c r="J1625" s="34"/>
      <c r="L1625" s="35"/>
    </row>
    <row r="1626" spans="1:12" x14ac:dyDescent="0.25">
      <c r="A1626" s="36" t="s">
        <v>58</v>
      </c>
      <c r="B1626" s="37">
        <v>40</v>
      </c>
      <c r="C1626" s="35"/>
      <c r="D1626" s="36" t="s">
        <v>58</v>
      </c>
      <c r="E1626" s="37">
        <v>40</v>
      </c>
      <c r="F1626" s="35"/>
      <c r="G1626" s="36" t="s">
        <v>58</v>
      </c>
      <c r="H1626" s="37">
        <v>40</v>
      </c>
      <c r="I1626" s="35"/>
      <c r="J1626" s="36" t="s">
        <v>58</v>
      </c>
      <c r="K1626" s="37">
        <v>40</v>
      </c>
      <c r="L1626" s="35"/>
    </row>
    <row r="1627" spans="1:12" x14ac:dyDescent="0.25">
      <c r="A1627" s="34"/>
      <c r="B1627" s="30" t="s">
        <v>59</v>
      </c>
      <c r="C1627" s="38">
        <v>5</v>
      </c>
      <c r="D1627" s="34"/>
      <c r="E1627" s="30" t="s">
        <v>59</v>
      </c>
      <c r="F1627" s="38">
        <v>6</v>
      </c>
      <c r="G1627" s="34"/>
      <c r="H1627" s="30" t="s">
        <v>59</v>
      </c>
      <c r="I1627" s="38">
        <v>7</v>
      </c>
      <c r="J1627" s="34"/>
      <c r="K1627" s="30" t="s">
        <v>59</v>
      </c>
      <c r="L1627" s="38">
        <v>8</v>
      </c>
    </row>
    <row r="1628" spans="1:12" x14ac:dyDescent="0.25">
      <c r="A1628" s="34"/>
      <c r="C1628" s="35"/>
      <c r="D1628" s="34"/>
      <c r="F1628" s="35"/>
      <c r="G1628" s="34"/>
      <c r="I1628" s="35"/>
      <c r="J1628" s="34"/>
      <c r="L1628" s="35"/>
    </row>
    <row r="1629" spans="1:12" x14ac:dyDescent="0.25">
      <c r="A1629" s="50" t="s">
        <v>67</v>
      </c>
      <c r="B1629" s="255">
        <f>Séries!B279</f>
        <v>0</v>
      </c>
      <c r="C1629" s="256"/>
      <c r="D1629" s="50" t="s">
        <v>67</v>
      </c>
      <c r="E1629" s="255">
        <f>Séries!B280</f>
        <v>0</v>
      </c>
      <c r="F1629" s="256"/>
      <c r="G1629" s="50" t="s">
        <v>67</v>
      </c>
      <c r="H1629" s="255"/>
      <c r="I1629" s="256"/>
      <c r="J1629" s="50" t="s">
        <v>67</v>
      </c>
      <c r="K1629" s="255"/>
      <c r="L1629" s="256"/>
    </row>
    <row r="1630" spans="1:12" x14ac:dyDescent="0.25">
      <c r="A1630" s="39" t="s">
        <v>65</v>
      </c>
      <c r="B1630" s="257" t="e">
        <f>VLOOKUP(B1629,_TAB1,2,FALSE)</f>
        <v>#N/A</v>
      </c>
      <c r="C1630" s="258"/>
      <c r="D1630" s="39" t="s">
        <v>65</v>
      </c>
      <c r="E1630" s="257" t="e">
        <f>VLOOKUP(E1629,_TAB1,2,FALSE)</f>
        <v>#N/A</v>
      </c>
      <c r="F1630" s="258"/>
      <c r="G1630" s="39" t="s">
        <v>65</v>
      </c>
      <c r="H1630" s="257" t="e">
        <f>VLOOKUP(H1629,_TAB1,2,FALSE)</f>
        <v>#N/A</v>
      </c>
      <c r="I1630" s="258"/>
      <c r="J1630" s="39" t="s">
        <v>65</v>
      </c>
      <c r="K1630" s="257" t="e">
        <f>VLOOKUP(K1629,_TAB1,2,FALSE)</f>
        <v>#N/A</v>
      </c>
      <c r="L1630" s="258"/>
    </row>
    <row r="1631" spans="1:12" x14ac:dyDescent="0.25">
      <c r="A1631" s="39" t="s">
        <v>66</v>
      </c>
      <c r="B1631" s="257" t="e">
        <f>VLOOKUP(B1629,_TAB1,3,FALSE)</f>
        <v>#N/A</v>
      </c>
      <c r="C1631" s="258"/>
      <c r="D1631" s="39" t="s">
        <v>66</v>
      </c>
      <c r="E1631" s="257" t="e">
        <f>VLOOKUP(E1629,_TAB1,3,FALSE)</f>
        <v>#N/A</v>
      </c>
      <c r="F1631" s="258"/>
      <c r="G1631" s="39" t="s">
        <v>66</v>
      </c>
      <c r="H1631" s="257" t="e">
        <f>VLOOKUP(H1629,_TAB1,3,FALSE)</f>
        <v>#N/A</v>
      </c>
      <c r="I1631" s="258"/>
      <c r="J1631" s="39" t="s">
        <v>66</v>
      </c>
      <c r="K1631" s="257" t="e">
        <f>VLOOKUP(K1629,_TAB1,3,FALSE)</f>
        <v>#N/A</v>
      </c>
      <c r="L1631" s="258"/>
    </row>
    <row r="1632" spans="1:12" x14ac:dyDescent="0.25">
      <c r="A1632" s="39" t="s">
        <v>64</v>
      </c>
      <c r="B1632" s="247" t="e">
        <f>VLOOKUP(B1629,_TAB1,5,FALSE)</f>
        <v>#N/A</v>
      </c>
      <c r="C1632" s="248"/>
      <c r="D1632" s="39" t="s">
        <v>64</v>
      </c>
      <c r="E1632" s="247" t="e">
        <f>VLOOKUP(E1629,_TAB1,5,FALSE)</f>
        <v>#N/A</v>
      </c>
      <c r="F1632" s="248"/>
      <c r="G1632" s="39" t="s">
        <v>64</v>
      </c>
      <c r="H1632" s="247" t="e">
        <f>VLOOKUP(H1629,_TAB1,5,FALSE)</f>
        <v>#N/A</v>
      </c>
      <c r="I1632" s="248"/>
      <c r="J1632" s="39" t="s">
        <v>64</v>
      </c>
      <c r="K1632" s="247" t="e">
        <f>VLOOKUP(K1629,_TAB1,5,FALSE)</f>
        <v>#N/A</v>
      </c>
      <c r="L1632" s="248"/>
    </row>
    <row r="1633" spans="1:12" x14ac:dyDescent="0.25">
      <c r="A1633" s="39" t="s">
        <v>68</v>
      </c>
      <c r="B1633" s="257" t="e">
        <f>VLOOKUP(B1629,_TAB1,10,FALSE)</f>
        <v>#N/A</v>
      </c>
      <c r="C1633" s="258"/>
      <c r="D1633" s="39" t="s">
        <v>68</v>
      </c>
      <c r="E1633" s="257" t="e">
        <f>VLOOKUP(E1629,_TAB1,10,FALSE)</f>
        <v>#N/A</v>
      </c>
      <c r="F1633" s="258"/>
      <c r="G1633" s="39" t="s">
        <v>68</v>
      </c>
      <c r="H1633" s="257" t="e">
        <f>VLOOKUP(H1629,_TAB1,10,FALSE)</f>
        <v>#N/A</v>
      </c>
      <c r="I1633" s="258"/>
      <c r="J1633" s="39" t="s">
        <v>68</v>
      </c>
      <c r="K1633" s="257" t="e">
        <f>VLOOKUP(K1629,_TAB1,10,FALSE)</f>
        <v>#N/A</v>
      </c>
      <c r="L1633" s="258"/>
    </row>
    <row r="1634" spans="1:12" x14ac:dyDescent="0.25">
      <c r="A1634" s="39" t="s">
        <v>57</v>
      </c>
      <c r="B1634" s="257" t="e">
        <f>VLOOKUP(B1629,_TAB1,13,FALSE)</f>
        <v>#N/A</v>
      </c>
      <c r="C1634" s="258"/>
      <c r="D1634" s="39" t="s">
        <v>57</v>
      </c>
      <c r="E1634" s="257" t="e">
        <f>VLOOKUP(E1629,_TAB1,13,FALSE)</f>
        <v>#N/A</v>
      </c>
      <c r="F1634" s="258"/>
      <c r="G1634" s="39" t="s">
        <v>57</v>
      </c>
      <c r="H1634" s="257" t="e">
        <f>VLOOKUP(H1629,_TAB1,13,FALSE)</f>
        <v>#N/A</v>
      </c>
      <c r="I1634" s="258"/>
      <c r="J1634" s="39" t="s">
        <v>57</v>
      </c>
      <c r="K1634" s="257" t="e">
        <f>VLOOKUP(K1629,_TAB1,13,FALSE)</f>
        <v>#N/A</v>
      </c>
      <c r="L1634" s="258"/>
    </row>
    <row r="1635" spans="1:12" x14ac:dyDescent="0.25">
      <c r="A1635" s="34"/>
      <c r="C1635" s="35"/>
      <c r="D1635" s="34"/>
      <c r="F1635" s="35"/>
      <c r="G1635" s="34"/>
      <c r="I1635" s="35"/>
      <c r="J1635" s="34"/>
      <c r="L1635" s="35"/>
    </row>
    <row r="1636" spans="1:12" x14ac:dyDescent="0.25">
      <c r="A1636" s="40" t="s">
        <v>60</v>
      </c>
      <c r="C1636" s="35"/>
      <c r="D1636" s="40" t="s">
        <v>60</v>
      </c>
      <c r="F1636" s="35"/>
      <c r="G1636" s="40" t="s">
        <v>60</v>
      </c>
      <c r="I1636" s="35"/>
      <c r="J1636" s="40" t="s">
        <v>60</v>
      </c>
      <c r="L1636" s="35"/>
    </row>
    <row r="1637" spans="1:12" x14ac:dyDescent="0.25">
      <c r="A1637" s="41" t="s">
        <v>61</v>
      </c>
      <c r="B1637" s="29" t="s">
        <v>62</v>
      </c>
      <c r="C1637" s="42" t="s">
        <v>63</v>
      </c>
      <c r="D1637" s="41" t="s">
        <v>61</v>
      </c>
      <c r="E1637" s="29" t="s">
        <v>62</v>
      </c>
      <c r="F1637" s="42" t="s">
        <v>63</v>
      </c>
      <c r="G1637" s="41" t="s">
        <v>61</v>
      </c>
      <c r="H1637" s="29" t="s">
        <v>62</v>
      </c>
      <c r="I1637" s="42" t="s">
        <v>63</v>
      </c>
      <c r="J1637" s="41" t="s">
        <v>61</v>
      </c>
      <c r="K1637" s="29" t="s">
        <v>62</v>
      </c>
      <c r="L1637" s="42" t="s">
        <v>63</v>
      </c>
    </row>
    <row r="1638" spans="1:12" x14ac:dyDescent="0.25">
      <c r="A1638" s="43"/>
      <c r="B1638" s="7"/>
      <c r="C1638" s="44"/>
      <c r="D1638" s="43"/>
      <c r="E1638" s="7"/>
      <c r="F1638" s="44"/>
      <c r="G1638" s="43"/>
      <c r="H1638" s="7"/>
      <c r="I1638" s="44"/>
      <c r="J1638" s="43"/>
      <c r="K1638" s="7"/>
      <c r="L1638" s="44"/>
    </row>
    <row r="1639" spans="1:12" x14ac:dyDescent="0.25">
      <c r="A1639" s="45"/>
      <c r="B1639" s="27"/>
      <c r="C1639" s="46"/>
      <c r="D1639" s="45"/>
      <c r="E1639" s="27"/>
      <c r="F1639" s="46"/>
      <c r="G1639" s="45"/>
      <c r="H1639" s="27"/>
      <c r="I1639" s="46"/>
      <c r="J1639" s="45"/>
      <c r="K1639" s="27"/>
      <c r="L1639" s="46"/>
    </row>
    <row r="1640" spans="1:12" ht="13.8" thickBot="1" x14ac:dyDescent="0.3">
      <c r="A1640" s="47"/>
      <c r="B1640" s="48"/>
      <c r="C1640" s="49"/>
      <c r="D1640" s="47"/>
      <c r="E1640" s="48"/>
      <c r="F1640" s="49"/>
      <c r="G1640" s="47"/>
      <c r="H1640" s="48"/>
      <c r="I1640" s="49"/>
      <c r="J1640" s="47"/>
      <c r="K1640" s="48"/>
      <c r="L1640" s="49"/>
    </row>
    <row r="1641" spans="1:12" ht="13.8" thickBot="1" x14ac:dyDescent="0.3"/>
    <row r="1642" spans="1:12" x14ac:dyDescent="0.25">
      <c r="A1642" s="31"/>
      <c r="B1642" s="32"/>
      <c r="C1642" s="33"/>
      <c r="D1642" s="31"/>
      <c r="E1642" s="32"/>
      <c r="F1642" s="33"/>
      <c r="G1642" s="31"/>
      <c r="H1642" s="32"/>
      <c r="I1642" s="33"/>
      <c r="J1642" s="31"/>
      <c r="K1642" s="32"/>
      <c r="L1642" s="33"/>
    </row>
    <row r="1643" spans="1:12" x14ac:dyDescent="0.25">
      <c r="A1643" s="34"/>
      <c r="B1643" s="249" t="str">
        <f>$B$1</f>
        <v xml:space="preserve">       Départemental Natation    49                               Sport Adapté Maine et loire                         Beaupréau, le 4 décembre 2022</v>
      </c>
      <c r="C1643" s="250"/>
      <c r="D1643" s="34"/>
      <c r="E1643" s="249" t="str">
        <f>$B$1</f>
        <v xml:space="preserve">       Départemental Natation    49                               Sport Adapté Maine et loire                         Beaupréau, le 4 décembre 2022</v>
      </c>
      <c r="F1643" s="250"/>
      <c r="G1643" s="34"/>
      <c r="H1643" s="249" t="str">
        <f>$B$1</f>
        <v xml:space="preserve">       Départemental Natation    49                               Sport Adapté Maine et loire                         Beaupréau, le 4 décembre 2022</v>
      </c>
      <c r="I1643" s="250"/>
      <c r="J1643" s="34"/>
      <c r="K1643" s="249" t="str">
        <f>$B$1</f>
        <v xml:space="preserve">       Départemental Natation    49                               Sport Adapté Maine et loire                         Beaupréau, le 4 décembre 2022</v>
      </c>
      <c r="L1643" s="250"/>
    </row>
    <row r="1644" spans="1:12" x14ac:dyDescent="0.25">
      <c r="A1644" s="34"/>
      <c r="B1644" s="251"/>
      <c r="C1644" s="252"/>
      <c r="D1644" s="34"/>
      <c r="E1644" s="251"/>
      <c r="F1644" s="252"/>
      <c r="G1644" s="34"/>
      <c r="H1644" s="251"/>
      <c r="I1644" s="252"/>
      <c r="J1644" s="34"/>
      <c r="K1644" s="251"/>
      <c r="L1644" s="252"/>
    </row>
    <row r="1645" spans="1:12" x14ac:dyDescent="0.25">
      <c r="A1645" s="34"/>
      <c r="B1645" s="253"/>
      <c r="C1645" s="254"/>
      <c r="D1645" s="34"/>
      <c r="E1645" s="253"/>
      <c r="F1645" s="254"/>
      <c r="G1645" s="34"/>
      <c r="H1645" s="253"/>
      <c r="I1645" s="254"/>
      <c r="J1645" s="34"/>
      <c r="K1645" s="253"/>
      <c r="L1645" s="254"/>
    </row>
    <row r="1646" spans="1:12" x14ac:dyDescent="0.25">
      <c r="A1646" s="34"/>
      <c r="C1646" s="35"/>
      <c r="D1646" s="34"/>
      <c r="F1646" s="35"/>
      <c r="G1646" s="34"/>
      <c r="I1646" s="35"/>
      <c r="J1646" s="34"/>
      <c r="L1646" s="35"/>
    </row>
    <row r="1647" spans="1:12" x14ac:dyDescent="0.25">
      <c r="A1647" s="36" t="s">
        <v>58</v>
      </c>
      <c r="B1647" s="37">
        <v>41</v>
      </c>
      <c r="C1647" s="35"/>
      <c r="D1647" s="36" t="s">
        <v>58</v>
      </c>
      <c r="E1647" s="37">
        <v>41</v>
      </c>
      <c r="F1647" s="35"/>
      <c r="G1647" s="36" t="s">
        <v>58</v>
      </c>
      <c r="H1647" s="37">
        <v>41</v>
      </c>
      <c r="I1647" s="35"/>
      <c r="J1647" s="36" t="s">
        <v>58</v>
      </c>
      <c r="K1647" s="37">
        <v>41</v>
      </c>
      <c r="L1647" s="35"/>
    </row>
    <row r="1648" spans="1:12" x14ac:dyDescent="0.25">
      <c r="A1648" s="34"/>
      <c r="B1648" s="30" t="s">
        <v>59</v>
      </c>
      <c r="C1648" s="38">
        <v>1</v>
      </c>
      <c r="D1648" s="34"/>
      <c r="E1648" s="30" t="s">
        <v>59</v>
      </c>
      <c r="F1648" s="38">
        <v>2</v>
      </c>
      <c r="G1648" s="34"/>
      <c r="H1648" s="30" t="s">
        <v>59</v>
      </c>
      <c r="I1648" s="38">
        <v>3</v>
      </c>
      <c r="J1648" s="34"/>
      <c r="K1648" s="30" t="s">
        <v>59</v>
      </c>
      <c r="L1648" s="38">
        <v>4</v>
      </c>
    </row>
    <row r="1649" spans="1:12" x14ac:dyDescent="0.25">
      <c r="A1649" s="34"/>
      <c r="C1649" s="35"/>
      <c r="D1649" s="34"/>
      <c r="F1649" s="35"/>
      <c r="G1649" s="34"/>
      <c r="I1649" s="35"/>
      <c r="J1649" s="34"/>
      <c r="L1649" s="35"/>
    </row>
    <row r="1650" spans="1:12" x14ac:dyDescent="0.25">
      <c r="A1650" s="50" t="s">
        <v>67</v>
      </c>
      <c r="B1650" s="255">
        <f>Séries!B282</f>
        <v>0</v>
      </c>
      <c r="C1650" s="256"/>
      <c r="D1650" s="50" t="s">
        <v>67</v>
      </c>
      <c r="E1650" s="255">
        <f>Séries!B283</f>
        <v>0</v>
      </c>
      <c r="F1650" s="256"/>
      <c r="G1650" s="50" t="s">
        <v>67</v>
      </c>
      <c r="H1650" s="255">
        <f>Séries!B284</f>
        <v>0</v>
      </c>
      <c r="I1650" s="256"/>
      <c r="J1650" s="50" t="s">
        <v>67</v>
      </c>
      <c r="K1650" s="255">
        <f>Séries!B285</f>
        <v>0</v>
      </c>
      <c r="L1650" s="256"/>
    </row>
    <row r="1651" spans="1:12" x14ac:dyDescent="0.25">
      <c r="A1651" s="39" t="s">
        <v>65</v>
      </c>
      <c r="B1651" s="257" t="e">
        <f>VLOOKUP(B1650,_TAB1,2,FALSE)</f>
        <v>#N/A</v>
      </c>
      <c r="C1651" s="258"/>
      <c r="D1651" s="39" t="s">
        <v>65</v>
      </c>
      <c r="E1651" s="257" t="e">
        <f>VLOOKUP(E1650,_TAB1,2,FALSE)</f>
        <v>#N/A</v>
      </c>
      <c r="F1651" s="258"/>
      <c r="G1651" s="39" t="s">
        <v>65</v>
      </c>
      <c r="H1651" s="257" t="e">
        <f>VLOOKUP(H1650,_TAB1,2,FALSE)</f>
        <v>#N/A</v>
      </c>
      <c r="I1651" s="258"/>
      <c r="J1651" s="39" t="s">
        <v>65</v>
      </c>
      <c r="K1651" s="257" t="e">
        <f>VLOOKUP(K1650,_TAB1,2,FALSE)</f>
        <v>#N/A</v>
      </c>
      <c r="L1651" s="258"/>
    </row>
    <row r="1652" spans="1:12" x14ac:dyDescent="0.25">
      <c r="A1652" s="39" t="s">
        <v>66</v>
      </c>
      <c r="B1652" s="257" t="e">
        <f>VLOOKUP(B1650,_TAB1,3,FALSE)</f>
        <v>#N/A</v>
      </c>
      <c r="C1652" s="258"/>
      <c r="D1652" s="39" t="s">
        <v>66</v>
      </c>
      <c r="E1652" s="257" t="e">
        <f>VLOOKUP(E1650,_TAB1,3,FALSE)</f>
        <v>#N/A</v>
      </c>
      <c r="F1652" s="258"/>
      <c r="G1652" s="39" t="s">
        <v>66</v>
      </c>
      <c r="H1652" s="257" t="e">
        <f>VLOOKUP(H1650,_TAB1,3,FALSE)</f>
        <v>#N/A</v>
      </c>
      <c r="I1652" s="258"/>
      <c r="J1652" s="39" t="s">
        <v>66</v>
      </c>
      <c r="K1652" s="257" t="e">
        <f>VLOOKUP(K1650,_TAB1,3,FALSE)</f>
        <v>#N/A</v>
      </c>
      <c r="L1652" s="258"/>
    </row>
    <row r="1653" spans="1:12" x14ac:dyDescent="0.25">
      <c r="A1653" s="39" t="s">
        <v>64</v>
      </c>
      <c r="B1653" s="247" t="e">
        <f>VLOOKUP(B1650,_TAB1,5,FALSE)</f>
        <v>#N/A</v>
      </c>
      <c r="C1653" s="248"/>
      <c r="D1653" s="39" t="s">
        <v>64</v>
      </c>
      <c r="E1653" s="247" t="e">
        <f>VLOOKUP(E1650,_TAB1,5,FALSE)</f>
        <v>#N/A</v>
      </c>
      <c r="F1653" s="248"/>
      <c r="G1653" s="39" t="s">
        <v>64</v>
      </c>
      <c r="H1653" s="247" t="e">
        <f>VLOOKUP(H1650,_TAB1,5,FALSE)</f>
        <v>#N/A</v>
      </c>
      <c r="I1653" s="248"/>
      <c r="J1653" s="39" t="s">
        <v>64</v>
      </c>
      <c r="K1653" s="247" t="e">
        <f>VLOOKUP(K1650,_TAB1,5,FALSE)</f>
        <v>#N/A</v>
      </c>
      <c r="L1653" s="248"/>
    </row>
    <row r="1654" spans="1:12" x14ac:dyDescent="0.25">
      <c r="A1654" s="39" t="s">
        <v>68</v>
      </c>
      <c r="B1654" s="257" t="e">
        <f>VLOOKUP(B1650,_TAB1,10,FALSE)</f>
        <v>#N/A</v>
      </c>
      <c r="C1654" s="258"/>
      <c r="D1654" s="39" t="s">
        <v>68</v>
      </c>
      <c r="E1654" s="257" t="e">
        <f>VLOOKUP(E1650,_TAB1,10,FALSE)</f>
        <v>#N/A</v>
      </c>
      <c r="F1654" s="258"/>
      <c r="G1654" s="39" t="s">
        <v>68</v>
      </c>
      <c r="H1654" s="257" t="e">
        <f>VLOOKUP(H1650,_TAB1,10,FALSE)</f>
        <v>#N/A</v>
      </c>
      <c r="I1654" s="258"/>
      <c r="J1654" s="39" t="s">
        <v>68</v>
      </c>
      <c r="K1654" s="257" t="e">
        <f>VLOOKUP(K1650,_TAB1,10,FALSE)</f>
        <v>#N/A</v>
      </c>
      <c r="L1654" s="258"/>
    </row>
    <row r="1655" spans="1:12" x14ac:dyDescent="0.25">
      <c r="A1655" s="39" t="s">
        <v>57</v>
      </c>
      <c r="B1655" s="257" t="e">
        <f>VLOOKUP(B1650,_TAB1,13,FALSE)</f>
        <v>#N/A</v>
      </c>
      <c r="C1655" s="258"/>
      <c r="D1655" s="39" t="s">
        <v>57</v>
      </c>
      <c r="E1655" s="257" t="e">
        <f>VLOOKUP(E1650,_TAB1,13,FALSE)</f>
        <v>#N/A</v>
      </c>
      <c r="F1655" s="258"/>
      <c r="G1655" s="39" t="s">
        <v>57</v>
      </c>
      <c r="H1655" s="257" t="e">
        <f>VLOOKUP(H1650,_TAB1,13,FALSE)</f>
        <v>#N/A</v>
      </c>
      <c r="I1655" s="258"/>
      <c r="J1655" s="39" t="s">
        <v>57</v>
      </c>
      <c r="K1655" s="257" t="e">
        <f>VLOOKUP(K1650,_TAB1,13,FALSE)</f>
        <v>#N/A</v>
      </c>
      <c r="L1655" s="258"/>
    </row>
    <row r="1656" spans="1:12" x14ac:dyDescent="0.25">
      <c r="A1656" s="34"/>
      <c r="C1656" s="35"/>
      <c r="D1656" s="34"/>
      <c r="F1656" s="35"/>
      <c r="G1656" s="34"/>
      <c r="I1656" s="35"/>
      <c r="J1656" s="34"/>
      <c r="L1656" s="35"/>
    </row>
    <row r="1657" spans="1:12" x14ac:dyDescent="0.25">
      <c r="A1657" s="40" t="s">
        <v>60</v>
      </c>
      <c r="C1657" s="35"/>
      <c r="D1657" s="40" t="s">
        <v>60</v>
      </c>
      <c r="F1657" s="35"/>
      <c r="G1657" s="40" t="s">
        <v>60</v>
      </c>
      <c r="I1657" s="35"/>
      <c r="J1657" s="40" t="s">
        <v>60</v>
      </c>
      <c r="L1657" s="35"/>
    </row>
    <row r="1658" spans="1:12" x14ac:dyDescent="0.25">
      <c r="A1658" s="41" t="s">
        <v>61</v>
      </c>
      <c r="B1658" s="29" t="s">
        <v>62</v>
      </c>
      <c r="C1658" s="42" t="s">
        <v>63</v>
      </c>
      <c r="D1658" s="41" t="s">
        <v>61</v>
      </c>
      <c r="E1658" s="29" t="s">
        <v>62</v>
      </c>
      <c r="F1658" s="42" t="s">
        <v>63</v>
      </c>
      <c r="G1658" s="41" t="s">
        <v>61</v>
      </c>
      <c r="H1658" s="29" t="s">
        <v>62</v>
      </c>
      <c r="I1658" s="42" t="s">
        <v>63</v>
      </c>
      <c r="J1658" s="41" t="s">
        <v>61</v>
      </c>
      <c r="K1658" s="29" t="s">
        <v>62</v>
      </c>
      <c r="L1658" s="42" t="s">
        <v>63</v>
      </c>
    </row>
    <row r="1659" spans="1:12" x14ac:dyDescent="0.25">
      <c r="A1659" s="43"/>
      <c r="B1659" s="7"/>
      <c r="C1659" s="44"/>
      <c r="D1659" s="43"/>
      <c r="E1659" s="7"/>
      <c r="F1659" s="44"/>
      <c r="G1659" s="43"/>
      <c r="H1659" s="7"/>
      <c r="I1659" s="44"/>
      <c r="J1659" s="43"/>
      <c r="K1659" s="7"/>
      <c r="L1659" s="44"/>
    </row>
    <row r="1660" spans="1:12" x14ac:dyDescent="0.25">
      <c r="A1660" s="45"/>
      <c r="B1660" s="27"/>
      <c r="C1660" s="46"/>
      <c r="D1660" s="45"/>
      <c r="E1660" s="27"/>
      <c r="F1660" s="46"/>
      <c r="G1660" s="45"/>
      <c r="H1660" s="27"/>
      <c r="I1660" s="46"/>
      <c r="J1660" s="45"/>
      <c r="K1660" s="27"/>
      <c r="L1660" s="46"/>
    </row>
    <row r="1661" spans="1:12" ht="13.8" thickBot="1" x14ac:dyDescent="0.3">
      <c r="A1661" s="47"/>
      <c r="B1661" s="48"/>
      <c r="C1661" s="49"/>
      <c r="D1661" s="47"/>
      <c r="E1661" s="48"/>
      <c r="F1661" s="49"/>
      <c r="G1661" s="47"/>
      <c r="H1661" s="48"/>
      <c r="I1661" s="49"/>
      <c r="J1661" s="47"/>
      <c r="K1661" s="48"/>
      <c r="L1661" s="49"/>
    </row>
    <row r="1662" spans="1:12" x14ac:dyDescent="0.25">
      <c r="A1662" s="31"/>
      <c r="B1662" s="32"/>
      <c r="C1662" s="33"/>
      <c r="D1662" s="31"/>
      <c r="E1662" s="32"/>
      <c r="F1662" s="33"/>
      <c r="G1662" s="31"/>
      <c r="H1662" s="32"/>
      <c r="I1662" s="33"/>
      <c r="J1662" s="31"/>
      <c r="K1662" s="32"/>
      <c r="L1662" s="33"/>
    </row>
    <row r="1663" spans="1:12" x14ac:dyDescent="0.25">
      <c r="A1663" s="34"/>
      <c r="B1663" s="249" t="str">
        <f>$B$1</f>
        <v xml:space="preserve">       Départemental Natation    49                               Sport Adapté Maine et loire                         Beaupréau, le 4 décembre 2022</v>
      </c>
      <c r="C1663" s="250"/>
      <c r="D1663" s="34"/>
      <c r="E1663" s="249" t="str">
        <f>$B$1</f>
        <v xml:space="preserve">       Départemental Natation    49                               Sport Adapté Maine et loire                         Beaupréau, le 4 décembre 2022</v>
      </c>
      <c r="F1663" s="250"/>
      <c r="G1663" s="34"/>
      <c r="H1663" s="249" t="str">
        <f>$B$1</f>
        <v xml:space="preserve">       Départemental Natation    49                               Sport Adapté Maine et loire                         Beaupréau, le 4 décembre 2022</v>
      </c>
      <c r="I1663" s="250"/>
      <c r="J1663" s="34"/>
      <c r="K1663" s="249" t="str">
        <f>$B$1</f>
        <v xml:space="preserve">       Départemental Natation    49                               Sport Adapté Maine et loire                         Beaupréau, le 4 décembre 2022</v>
      </c>
      <c r="L1663" s="250"/>
    </row>
    <row r="1664" spans="1:12" x14ac:dyDescent="0.25">
      <c r="A1664" s="34"/>
      <c r="B1664" s="251"/>
      <c r="C1664" s="252"/>
      <c r="D1664" s="34"/>
      <c r="E1664" s="251"/>
      <c r="F1664" s="252"/>
      <c r="G1664" s="34"/>
      <c r="H1664" s="251"/>
      <c r="I1664" s="252"/>
      <c r="J1664" s="34"/>
      <c r="K1664" s="251"/>
      <c r="L1664" s="252"/>
    </row>
    <row r="1665" spans="1:12" x14ac:dyDescent="0.25">
      <c r="A1665" s="34"/>
      <c r="B1665" s="253"/>
      <c r="C1665" s="254"/>
      <c r="D1665" s="34"/>
      <c r="E1665" s="253"/>
      <c r="F1665" s="254"/>
      <c r="G1665" s="34"/>
      <c r="H1665" s="253"/>
      <c r="I1665" s="254"/>
      <c r="J1665" s="34"/>
      <c r="K1665" s="253"/>
      <c r="L1665" s="254"/>
    </row>
    <row r="1666" spans="1:12" x14ac:dyDescent="0.25">
      <c r="A1666" s="34"/>
      <c r="C1666" s="35"/>
      <c r="D1666" s="34"/>
      <c r="F1666" s="35"/>
      <c r="G1666" s="34"/>
      <c r="I1666" s="35"/>
      <c r="J1666" s="34"/>
      <c r="L1666" s="35"/>
    </row>
    <row r="1667" spans="1:12" x14ac:dyDescent="0.25">
      <c r="A1667" s="36" t="s">
        <v>58</v>
      </c>
      <c r="B1667" s="37">
        <v>41</v>
      </c>
      <c r="C1667" s="35"/>
      <c r="D1667" s="36" t="s">
        <v>58</v>
      </c>
      <c r="E1667" s="37">
        <v>41</v>
      </c>
      <c r="F1667" s="35"/>
      <c r="G1667" s="36" t="s">
        <v>58</v>
      </c>
      <c r="H1667" s="37">
        <v>41</v>
      </c>
      <c r="I1667" s="35"/>
      <c r="J1667" s="36" t="s">
        <v>58</v>
      </c>
      <c r="K1667" s="37">
        <v>41</v>
      </c>
      <c r="L1667" s="35"/>
    </row>
    <row r="1668" spans="1:12" x14ac:dyDescent="0.25">
      <c r="A1668" s="34"/>
      <c r="B1668" s="30" t="s">
        <v>59</v>
      </c>
      <c r="C1668" s="38">
        <v>5</v>
      </c>
      <c r="D1668" s="34"/>
      <c r="E1668" s="30" t="s">
        <v>59</v>
      </c>
      <c r="F1668" s="38">
        <v>6</v>
      </c>
      <c r="G1668" s="34"/>
      <c r="H1668" s="30" t="s">
        <v>59</v>
      </c>
      <c r="I1668" s="38">
        <v>7</v>
      </c>
      <c r="J1668" s="34"/>
      <c r="K1668" s="30" t="s">
        <v>59</v>
      </c>
      <c r="L1668" s="38">
        <v>8</v>
      </c>
    </row>
    <row r="1669" spans="1:12" x14ac:dyDescent="0.25">
      <c r="A1669" s="34"/>
      <c r="C1669" s="35"/>
      <c r="D1669" s="34"/>
      <c r="F1669" s="35"/>
      <c r="G1669" s="34"/>
      <c r="I1669" s="35"/>
      <c r="J1669" s="34"/>
      <c r="L1669" s="35"/>
    </row>
    <row r="1670" spans="1:12" x14ac:dyDescent="0.25">
      <c r="A1670" s="50" t="s">
        <v>67</v>
      </c>
      <c r="B1670" s="255">
        <f>Séries!B286</f>
        <v>0</v>
      </c>
      <c r="C1670" s="256"/>
      <c r="D1670" s="50" t="s">
        <v>67</v>
      </c>
      <c r="E1670" s="255">
        <f>Séries!B287</f>
        <v>0</v>
      </c>
      <c r="F1670" s="256"/>
      <c r="G1670" s="50" t="s">
        <v>67</v>
      </c>
      <c r="H1670" s="255"/>
      <c r="I1670" s="256"/>
      <c r="J1670" s="50" t="s">
        <v>67</v>
      </c>
      <c r="K1670" s="255"/>
      <c r="L1670" s="256"/>
    </row>
    <row r="1671" spans="1:12" x14ac:dyDescent="0.25">
      <c r="A1671" s="39" t="s">
        <v>65</v>
      </c>
      <c r="B1671" s="257" t="e">
        <f>VLOOKUP(B1670,_TAB1,2,FALSE)</f>
        <v>#N/A</v>
      </c>
      <c r="C1671" s="258"/>
      <c r="D1671" s="39" t="s">
        <v>65</v>
      </c>
      <c r="E1671" s="257" t="e">
        <f>VLOOKUP(E1670,_TAB1,2,FALSE)</f>
        <v>#N/A</v>
      </c>
      <c r="F1671" s="258"/>
      <c r="G1671" s="39" t="s">
        <v>65</v>
      </c>
      <c r="H1671" s="257" t="e">
        <f>VLOOKUP(H1670,_TAB1,2,FALSE)</f>
        <v>#N/A</v>
      </c>
      <c r="I1671" s="258"/>
      <c r="J1671" s="39" t="s">
        <v>65</v>
      </c>
      <c r="K1671" s="257" t="e">
        <f>VLOOKUP(K1670,_TAB1,2,FALSE)</f>
        <v>#N/A</v>
      </c>
      <c r="L1671" s="258"/>
    </row>
    <row r="1672" spans="1:12" x14ac:dyDescent="0.25">
      <c r="A1672" s="39" t="s">
        <v>66</v>
      </c>
      <c r="B1672" s="257" t="e">
        <f>VLOOKUP(B1670,_TAB1,3,FALSE)</f>
        <v>#N/A</v>
      </c>
      <c r="C1672" s="258"/>
      <c r="D1672" s="39" t="s">
        <v>66</v>
      </c>
      <c r="E1672" s="257" t="e">
        <f>VLOOKUP(E1670,_TAB1,3,FALSE)</f>
        <v>#N/A</v>
      </c>
      <c r="F1672" s="258"/>
      <c r="G1672" s="39" t="s">
        <v>66</v>
      </c>
      <c r="H1672" s="257" t="e">
        <f>VLOOKUP(H1670,_TAB1,3,FALSE)</f>
        <v>#N/A</v>
      </c>
      <c r="I1672" s="258"/>
      <c r="J1672" s="39" t="s">
        <v>66</v>
      </c>
      <c r="K1672" s="257" t="e">
        <f>VLOOKUP(K1670,_TAB1,3,FALSE)</f>
        <v>#N/A</v>
      </c>
      <c r="L1672" s="258"/>
    </row>
    <row r="1673" spans="1:12" x14ac:dyDescent="0.25">
      <c r="A1673" s="39" t="s">
        <v>64</v>
      </c>
      <c r="B1673" s="247" t="e">
        <f>VLOOKUP(B1670,_TAB1,5,FALSE)</f>
        <v>#N/A</v>
      </c>
      <c r="C1673" s="248"/>
      <c r="D1673" s="39" t="s">
        <v>64</v>
      </c>
      <c r="E1673" s="247" t="e">
        <f>VLOOKUP(E1670,_TAB1,5,FALSE)</f>
        <v>#N/A</v>
      </c>
      <c r="F1673" s="248"/>
      <c r="G1673" s="39" t="s">
        <v>64</v>
      </c>
      <c r="H1673" s="247" t="e">
        <f>VLOOKUP(H1670,_TAB1,5,FALSE)</f>
        <v>#N/A</v>
      </c>
      <c r="I1673" s="248"/>
      <c r="J1673" s="39" t="s">
        <v>64</v>
      </c>
      <c r="K1673" s="247" t="e">
        <f>VLOOKUP(K1670,_TAB1,5,FALSE)</f>
        <v>#N/A</v>
      </c>
      <c r="L1673" s="248"/>
    </row>
    <row r="1674" spans="1:12" x14ac:dyDescent="0.25">
      <c r="A1674" s="39" t="s">
        <v>68</v>
      </c>
      <c r="B1674" s="257" t="e">
        <f>VLOOKUP(B1670,_TAB1,10,FALSE)</f>
        <v>#N/A</v>
      </c>
      <c r="C1674" s="258"/>
      <c r="D1674" s="39" t="s">
        <v>68</v>
      </c>
      <c r="E1674" s="257" t="e">
        <f>VLOOKUP(E1670,_TAB1,10,FALSE)</f>
        <v>#N/A</v>
      </c>
      <c r="F1674" s="258"/>
      <c r="G1674" s="39" t="s">
        <v>68</v>
      </c>
      <c r="H1674" s="257" t="e">
        <f>VLOOKUP(H1670,_TAB1,10,FALSE)</f>
        <v>#N/A</v>
      </c>
      <c r="I1674" s="258"/>
      <c r="J1674" s="39" t="s">
        <v>68</v>
      </c>
      <c r="K1674" s="257" t="e">
        <f>VLOOKUP(K1670,_TAB1,10,FALSE)</f>
        <v>#N/A</v>
      </c>
      <c r="L1674" s="258"/>
    </row>
    <row r="1675" spans="1:12" x14ac:dyDescent="0.25">
      <c r="A1675" s="39" t="s">
        <v>57</v>
      </c>
      <c r="B1675" s="257" t="e">
        <f>VLOOKUP(B1670,_TAB1,13,FALSE)</f>
        <v>#N/A</v>
      </c>
      <c r="C1675" s="258"/>
      <c r="D1675" s="39" t="s">
        <v>57</v>
      </c>
      <c r="E1675" s="257" t="e">
        <f>VLOOKUP(E1670,_TAB1,13,FALSE)</f>
        <v>#N/A</v>
      </c>
      <c r="F1675" s="258"/>
      <c r="G1675" s="39" t="s">
        <v>57</v>
      </c>
      <c r="H1675" s="257" t="e">
        <f>VLOOKUP(H1670,_TAB1,13,FALSE)</f>
        <v>#N/A</v>
      </c>
      <c r="I1675" s="258"/>
      <c r="J1675" s="39" t="s">
        <v>57</v>
      </c>
      <c r="K1675" s="257" t="e">
        <f>VLOOKUP(K1670,_TAB1,13,FALSE)</f>
        <v>#N/A</v>
      </c>
      <c r="L1675" s="258"/>
    </row>
    <row r="1676" spans="1:12" x14ac:dyDescent="0.25">
      <c r="A1676" s="34"/>
      <c r="C1676" s="35"/>
      <c r="D1676" s="34"/>
      <c r="F1676" s="35"/>
      <c r="G1676" s="34"/>
      <c r="I1676" s="35"/>
      <c r="J1676" s="34"/>
      <c r="L1676" s="35"/>
    </row>
    <row r="1677" spans="1:12" x14ac:dyDescent="0.25">
      <c r="A1677" s="40" t="s">
        <v>60</v>
      </c>
      <c r="C1677" s="35"/>
      <c r="D1677" s="40" t="s">
        <v>60</v>
      </c>
      <c r="F1677" s="35"/>
      <c r="G1677" s="40" t="s">
        <v>60</v>
      </c>
      <c r="I1677" s="35"/>
      <c r="J1677" s="40" t="s">
        <v>60</v>
      </c>
      <c r="L1677" s="35"/>
    </row>
    <row r="1678" spans="1:12" x14ac:dyDescent="0.25">
      <c r="A1678" s="41" t="s">
        <v>61</v>
      </c>
      <c r="B1678" s="29" t="s">
        <v>62</v>
      </c>
      <c r="C1678" s="42" t="s">
        <v>63</v>
      </c>
      <c r="D1678" s="41" t="s">
        <v>61</v>
      </c>
      <c r="E1678" s="29" t="s">
        <v>62</v>
      </c>
      <c r="F1678" s="42" t="s">
        <v>63</v>
      </c>
      <c r="G1678" s="41" t="s">
        <v>61</v>
      </c>
      <c r="H1678" s="29" t="s">
        <v>62</v>
      </c>
      <c r="I1678" s="42" t="s">
        <v>63</v>
      </c>
      <c r="J1678" s="41" t="s">
        <v>61</v>
      </c>
      <c r="K1678" s="29" t="s">
        <v>62</v>
      </c>
      <c r="L1678" s="42" t="s">
        <v>63</v>
      </c>
    </row>
    <row r="1679" spans="1:12" x14ac:dyDescent="0.25">
      <c r="A1679" s="43"/>
      <c r="B1679" s="7"/>
      <c r="C1679" s="44"/>
      <c r="D1679" s="43"/>
      <c r="E1679" s="7"/>
      <c r="F1679" s="44"/>
      <c r="G1679" s="43"/>
      <c r="H1679" s="7"/>
      <c r="I1679" s="44"/>
      <c r="J1679" s="43"/>
      <c r="K1679" s="7"/>
      <c r="L1679" s="44"/>
    </row>
    <row r="1680" spans="1:12" x14ac:dyDescent="0.25">
      <c r="A1680" s="45"/>
      <c r="B1680" s="27"/>
      <c r="C1680" s="46"/>
      <c r="D1680" s="45"/>
      <c r="E1680" s="27"/>
      <c r="F1680" s="46"/>
      <c r="G1680" s="45"/>
      <c r="H1680" s="27"/>
      <c r="I1680" s="46"/>
      <c r="J1680" s="45"/>
      <c r="K1680" s="27"/>
      <c r="L1680" s="46"/>
    </row>
    <row r="1681" spans="1:12" ht="13.8" thickBot="1" x14ac:dyDescent="0.3">
      <c r="A1681" s="47"/>
      <c r="B1681" s="48"/>
      <c r="C1681" s="49"/>
      <c r="D1681" s="47"/>
      <c r="E1681" s="48"/>
      <c r="F1681" s="49"/>
      <c r="G1681" s="47"/>
      <c r="H1681" s="48"/>
      <c r="I1681" s="49"/>
      <c r="J1681" s="47"/>
      <c r="K1681" s="48"/>
      <c r="L1681" s="49"/>
    </row>
  </sheetData>
  <mergeCells count="2400">
    <mergeCell ref="B1675:C1675"/>
    <mergeCell ref="E1675:F1675"/>
    <mergeCell ref="H1675:I1675"/>
    <mergeCell ref="K1675:L1675"/>
    <mergeCell ref="B1670:C1670"/>
    <mergeCell ref="E1670:F1670"/>
    <mergeCell ref="H1670:I1670"/>
    <mergeCell ref="K1670:L1670"/>
    <mergeCell ref="B1671:C1671"/>
    <mergeCell ref="E1671:F1671"/>
    <mergeCell ref="H1671:I1671"/>
    <mergeCell ref="K1671:L1671"/>
    <mergeCell ref="B1672:C1672"/>
    <mergeCell ref="E1672:F1672"/>
    <mergeCell ref="H1672:I1672"/>
    <mergeCell ref="K1672:L1672"/>
    <mergeCell ref="B1673:C1673"/>
    <mergeCell ref="E1673:F1673"/>
    <mergeCell ref="H1673:I1673"/>
    <mergeCell ref="K1673:L1673"/>
    <mergeCell ref="B1674:C1674"/>
    <mergeCell ref="E1674:F1674"/>
    <mergeCell ref="H1674:I1674"/>
    <mergeCell ref="K1674:L1674"/>
    <mergeCell ref="B1652:C1652"/>
    <mergeCell ref="E1652:F1652"/>
    <mergeCell ref="H1652:I1652"/>
    <mergeCell ref="K1652:L1652"/>
    <mergeCell ref="B1653:C1653"/>
    <mergeCell ref="E1653:F1653"/>
    <mergeCell ref="H1653:I1653"/>
    <mergeCell ref="K1653:L1653"/>
    <mergeCell ref="B1654:C1654"/>
    <mergeCell ref="E1654:F1654"/>
    <mergeCell ref="H1654:I1654"/>
    <mergeCell ref="K1654:L1654"/>
    <mergeCell ref="B1655:C1655"/>
    <mergeCell ref="E1655:F1655"/>
    <mergeCell ref="H1655:I1655"/>
    <mergeCell ref="K1655:L1655"/>
    <mergeCell ref="B1663:C1665"/>
    <mergeCell ref="E1663:F1665"/>
    <mergeCell ref="H1663:I1665"/>
    <mergeCell ref="K1663:L1665"/>
    <mergeCell ref="B1633:C1633"/>
    <mergeCell ref="E1633:F1633"/>
    <mergeCell ref="H1633:I1633"/>
    <mergeCell ref="K1633:L1633"/>
    <mergeCell ref="B1634:C1634"/>
    <mergeCell ref="E1634:F1634"/>
    <mergeCell ref="H1634:I1634"/>
    <mergeCell ref="K1634:L1634"/>
    <mergeCell ref="B1643:C1645"/>
    <mergeCell ref="E1643:F1645"/>
    <mergeCell ref="H1643:I1645"/>
    <mergeCell ref="K1643:L1645"/>
    <mergeCell ref="B1650:C1650"/>
    <mergeCell ref="E1650:F1650"/>
    <mergeCell ref="H1650:I1650"/>
    <mergeCell ref="K1650:L1650"/>
    <mergeCell ref="B1651:C1651"/>
    <mergeCell ref="E1651:F1651"/>
    <mergeCell ref="H1651:I1651"/>
    <mergeCell ref="K1651:L1651"/>
    <mergeCell ref="B1622:C1624"/>
    <mergeCell ref="E1622:F1624"/>
    <mergeCell ref="H1622:I1624"/>
    <mergeCell ref="K1622:L1624"/>
    <mergeCell ref="B1629:C1629"/>
    <mergeCell ref="E1629:F1629"/>
    <mergeCell ref="H1629:I1629"/>
    <mergeCell ref="K1629:L1629"/>
    <mergeCell ref="B1630:C1630"/>
    <mergeCell ref="E1630:F1630"/>
    <mergeCell ref="H1630:I1630"/>
    <mergeCell ref="K1630:L1630"/>
    <mergeCell ref="B1631:C1631"/>
    <mergeCell ref="E1631:F1631"/>
    <mergeCell ref="H1631:I1631"/>
    <mergeCell ref="K1631:L1631"/>
    <mergeCell ref="B1632:C1632"/>
    <mergeCell ref="E1632:F1632"/>
    <mergeCell ref="H1632:I1632"/>
    <mergeCell ref="K1632:L1632"/>
    <mergeCell ref="B1610:C1610"/>
    <mergeCell ref="E1610:F1610"/>
    <mergeCell ref="H1610:I1610"/>
    <mergeCell ref="K1610:L1610"/>
    <mergeCell ref="B1611:C1611"/>
    <mergeCell ref="E1611:F1611"/>
    <mergeCell ref="H1611:I1611"/>
    <mergeCell ref="K1611:L1611"/>
    <mergeCell ref="B1612:C1612"/>
    <mergeCell ref="E1612:F1612"/>
    <mergeCell ref="H1612:I1612"/>
    <mergeCell ref="K1612:L1612"/>
    <mergeCell ref="B1613:C1613"/>
    <mergeCell ref="E1613:F1613"/>
    <mergeCell ref="H1613:I1613"/>
    <mergeCell ref="K1613:L1613"/>
    <mergeCell ref="B1614:C1614"/>
    <mergeCell ref="E1614:F1614"/>
    <mergeCell ref="H1614:I1614"/>
    <mergeCell ref="K1614:L1614"/>
    <mergeCell ref="B1591:C1591"/>
    <mergeCell ref="E1591:F1591"/>
    <mergeCell ref="H1591:I1591"/>
    <mergeCell ref="K1591:L1591"/>
    <mergeCell ref="B1592:C1592"/>
    <mergeCell ref="E1592:F1592"/>
    <mergeCell ref="H1592:I1592"/>
    <mergeCell ref="K1592:L1592"/>
    <mergeCell ref="B1593:C1593"/>
    <mergeCell ref="E1593:F1593"/>
    <mergeCell ref="H1593:I1593"/>
    <mergeCell ref="K1593:L1593"/>
    <mergeCell ref="B1602:C1604"/>
    <mergeCell ref="E1602:F1604"/>
    <mergeCell ref="H1602:I1604"/>
    <mergeCell ref="K1602:L1604"/>
    <mergeCell ref="B1609:C1609"/>
    <mergeCell ref="E1609:F1609"/>
    <mergeCell ref="H1609:I1609"/>
    <mergeCell ref="K1609:L1609"/>
    <mergeCell ref="B1573:C1573"/>
    <mergeCell ref="E1573:F1573"/>
    <mergeCell ref="H1573:I1573"/>
    <mergeCell ref="K1573:L1573"/>
    <mergeCell ref="B1581:C1583"/>
    <mergeCell ref="E1581:F1583"/>
    <mergeCell ref="H1581:I1583"/>
    <mergeCell ref="K1581:L1583"/>
    <mergeCell ref="B1588:C1588"/>
    <mergeCell ref="E1588:F1588"/>
    <mergeCell ref="H1588:I1588"/>
    <mergeCell ref="K1588:L1588"/>
    <mergeCell ref="B1589:C1589"/>
    <mergeCell ref="E1589:F1589"/>
    <mergeCell ref="H1589:I1589"/>
    <mergeCell ref="K1589:L1589"/>
    <mergeCell ref="B1590:C1590"/>
    <mergeCell ref="E1590:F1590"/>
    <mergeCell ref="H1590:I1590"/>
    <mergeCell ref="K1590:L1590"/>
    <mergeCell ref="B1568:C1568"/>
    <mergeCell ref="E1568:F1568"/>
    <mergeCell ref="H1568:I1568"/>
    <mergeCell ref="K1568:L1568"/>
    <mergeCell ref="B1569:C1569"/>
    <mergeCell ref="E1569:F1569"/>
    <mergeCell ref="H1569:I1569"/>
    <mergeCell ref="K1569:L1569"/>
    <mergeCell ref="B1570:C1570"/>
    <mergeCell ref="E1570:F1570"/>
    <mergeCell ref="H1570:I1570"/>
    <mergeCell ref="K1570:L1570"/>
    <mergeCell ref="B1571:C1571"/>
    <mergeCell ref="E1571:F1571"/>
    <mergeCell ref="H1571:I1571"/>
    <mergeCell ref="K1571:L1571"/>
    <mergeCell ref="B1572:C1572"/>
    <mergeCell ref="E1572:F1572"/>
    <mergeCell ref="H1572:I1572"/>
    <mergeCell ref="K1572:L1572"/>
    <mergeCell ref="B1511:C1511"/>
    <mergeCell ref="E1511:F1511"/>
    <mergeCell ref="H1511:I1511"/>
    <mergeCell ref="K1511:L1511"/>
    <mergeCell ref="B1561:C1563"/>
    <mergeCell ref="E1561:F1563"/>
    <mergeCell ref="H1561:I1563"/>
    <mergeCell ref="K1561:L1563"/>
    <mergeCell ref="B1527:C1527"/>
    <mergeCell ref="E1527:F1527"/>
    <mergeCell ref="H1527:I1527"/>
    <mergeCell ref="K1527:L1527"/>
    <mergeCell ref="B1528:C1528"/>
    <mergeCell ref="E1528:F1528"/>
    <mergeCell ref="H1528:I1528"/>
    <mergeCell ref="K1528:L1528"/>
    <mergeCell ref="B1529:C1529"/>
    <mergeCell ref="E1529:F1529"/>
    <mergeCell ref="H1529:I1529"/>
    <mergeCell ref="K1529:L1529"/>
    <mergeCell ref="B1551:C1551"/>
    <mergeCell ref="E1551:F1551"/>
    <mergeCell ref="H1551:I1551"/>
    <mergeCell ref="K1551:L1551"/>
    <mergeCell ref="B1552:C1552"/>
    <mergeCell ref="E1552:F1552"/>
    <mergeCell ref="H1552:I1552"/>
    <mergeCell ref="K1552:L1552"/>
    <mergeCell ref="B1532:C1532"/>
    <mergeCell ref="E1532:F1532"/>
    <mergeCell ref="H1532:I1532"/>
    <mergeCell ref="K1532:L1532"/>
    <mergeCell ref="B1506:C1506"/>
    <mergeCell ref="E1506:F1506"/>
    <mergeCell ref="H1506:I1506"/>
    <mergeCell ref="K1506:L1506"/>
    <mergeCell ref="B1507:C1507"/>
    <mergeCell ref="E1507:F1507"/>
    <mergeCell ref="H1507:I1507"/>
    <mergeCell ref="K1507:L1507"/>
    <mergeCell ref="B1508:C1508"/>
    <mergeCell ref="E1508:F1508"/>
    <mergeCell ref="H1508:I1508"/>
    <mergeCell ref="K1508:L1508"/>
    <mergeCell ref="B1509:C1509"/>
    <mergeCell ref="E1509:F1509"/>
    <mergeCell ref="H1509:I1509"/>
    <mergeCell ref="K1509:L1509"/>
    <mergeCell ref="B1510:C1510"/>
    <mergeCell ref="E1510:F1510"/>
    <mergeCell ref="H1510:I1510"/>
    <mergeCell ref="K1510:L1510"/>
    <mergeCell ref="B1488:C1488"/>
    <mergeCell ref="E1488:F1488"/>
    <mergeCell ref="H1488:I1488"/>
    <mergeCell ref="K1488:L1488"/>
    <mergeCell ref="B1489:C1489"/>
    <mergeCell ref="E1489:F1489"/>
    <mergeCell ref="H1489:I1489"/>
    <mergeCell ref="K1489:L1489"/>
    <mergeCell ref="B1490:C1490"/>
    <mergeCell ref="E1490:F1490"/>
    <mergeCell ref="H1490:I1490"/>
    <mergeCell ref="K1490:L1490"/>
    <mergeCell ref="B1491:C1491"/>
    <mergeCell ref="E1491:F1491"/>
    <mergeCell ref="H1491:I1491"/>
    <mergeCell ref="K1491:L1491"/>
    <mergeCell ref="B1499:C1501"/>
    <mergeCell ref="E1499:F1501"/>
    <mergeCell ref="H1499:I1501"/>
    <mergeCell ref="K1499:L1501"/>
    <mergeCell ref="B467:C467"/>
    <mergeCell ref="E467:F467"/>
    <mergeCell ref="H467:I467"/>
    <mergeCell ref="K467:L467"/>
    <mergeCell ref="B487:C487"/>
    <mergeCell ref="E487:F487"/>
    <mergeCell ref="H487:I487"/>
    <mergeCell ref="K487:L487"/>
    <mergeCell ref="B508:C508"/>
    <mergeCell ref="E508:F508"/>
    <mergeCell ref="H508:I508"/>
    <mergeCell ref="K508:L508"/>
    <mergeCell ref="B528:C528"/>
    <mergeCell ref="E528:F528"/>
    <mergeCell ref="H528:I528"/>
    <mergeCell ref="K528:L528"/>
    <mergeCell ref="B344:C344"/>
    <mergeCell ref="E344:F344"/>
    <mergeCell ref="H344:I344"/>
    <mergeCell ref="K344:L344"/>
    <mergeCell ref="B364:C364"/>
    <mergeCell ref="E364:F364"/>
    <mergeCell ref="H364:I364"/>
    <mergeCell ref="K364:L364"/>
    <mergeCell ref="B385:C385"/>
    <mergeCell ref="E385:F385"/>
    <mergeCell ref="H385:I385"/>
    <mergeCell ref="K385:L385"/>
    <mergeCell ref="B405:C405"/>
    <mergeCell ref="E405:F405"/>
    <mergeCell ref="H405:I405"/>
    <mergeCell ref="K405:L405"/>
    <mergeCell ref="B221:C221"/>
    <mergeCell ref="E221:F221"/>
    <mergeCell ref="H221:I221"/>
    <mergeCell ref="K221:L221"/>
    <mergeCell ref="B241:C241"/>
    <mergeCell ref="E241:F241"/>
    <mergeCell ref="H241:I241"/>
    <mergeCell ref="K241:L241"/>
    <mergeCell ref="B262:C262"/>
    <mergeCell ref="E262:F262"/>
    <mergeCell ref="H262:I262"/>
    <mergeCell ref="K262:L262"/>
    <mergeCell ref="B282:C282"/>
    <mergeCell ref="E282:F282"/>
    <mergeCell ref="H282:I282"/>
    <mergeCell ref="K282:L282"/>
    <mergeCell ref="B303:C303"/>
    <mergeCell ref="E303:F303"/>
    <mergeCell ref="H303:I303"/>
    <mergeCell ref="K303:L303"/>
    <mergeCell ref="B238:C238"/>
    <mergeCell ref="E238:F238"/>
    <mergeCell ref="H238:I238"/>
    <mergeCell ref="K238:L238"/>
    <mergeCell ref="B239:C239"/>
    <mergeCell ref="E239:F239"/>
    <mergeCell ref="H239:I239"/>
    <mergeCell ref="K239:L239"/>
    <mergeCell ref="B236:C236"/>
    <mergeCell ref="E236:F236"/>
    <mergeCell ref="H236:I236"/>
    <mergeCell ref="K236:L236"/>
    <mergeCell ref="B98:C98"/>
    <mergeCell ref="E98:F98"/>
    <mergeCell ref="H98:I98"/>
    <mergeCell ref="K98:L98"/>
    <mergeCell ref="B118:C118"/>
    <mergeCell ref="E118:F118"/>
    <mergeCell ref="H118:I118"/>
    <mergeCell ref="K118:L118"/>
    <mergeCell ref="B139:C139"/>
    <mergeCell ref="E139:F139"/>
    <mergeCell ref="H139:I139"/>
    <mergeCell ref="K139:L139"/>
    <mergeCell ref="B159:C159"/>
    <mergeCell ref="E159:F159"/>
    <mergeCell ref="H159:I159"/>
    <mergeCell ref="K159:L159"/>
    <mergeCell ref="B180:C180"/>
    <mergeCell ref="E180:F180"/>
    <mergeCell ref="H180:I180"/>
    <mergeCell ref="K180:L180"/>
    <mergeCell ref="B115:C115"/>
    <mergeCell ref="E115:F115"/>
    <mergeCell ref="H115:I115"/>
    <mergeCell ref="K115:L115"/>
    <mergeCell ref="B116:C116"/>
    <mergeCell ref="E116:F116"/>
    <mergeCell ref="H116:I116"/>
    <mergeCell ref="K116:L116"/>
    <mergeCell ref="B113:C113"/>
    <mergeCell ref="E113:F113"/>
    <mergeCell ref="H113:I113"/>
    <mergeCell ref="K113:L113"/>
    <mergeCell ref="K3:L5"/>
    <mergeCell ref="K10:L10"/>
    <mergeCell ref="K11:L11"/>
    <mergeCell ref="K12:L12"/>
    <mergeCell ref="K13:L13"/>
    <mergeCell ref="K14:L14"/>
    <mergeCell ref="K15:L15"/>
    <mergeCell ref="H3:I5"/>
    <mergeCell ref="H10:I10"/>
    <mergeCell ref="H11:I11"/>
    <mergeCell ref="H12:I12"/>
    <mergeCell ref="H13:I13"/>
    <mergeCell ref="H14:I14"/>
    <mergeCell ref="B14:C14"/>
    <mergeCell ref="B15:C15"/>
    <mergeCell ref="E3:F5"/>
    <mergeCell ref="E10:F10"/>
    <mergeCell ref="E11:F11"/>
    <mergeCell ref="E12:F12"/>
    <mergeCell ref="E13:F13"/>
    <mergeCell ref="E14:F14"/>
    <mergeCell ref="E15:F15"/>
    <mergeCell ref="B3:C5"/>
    <mergeCell ref="B10:C10"/>
    <mergeCell ref="B11:C11"/>
    <mergeCell ref="B12:C12"/>
    <mergeCell ref="B13:C13"/>
    <mergeCell ref="B31:C31"/>
    <mergeCell ref="E31:F31"/>
    <mergeCell ref="H31:I31"/>
    <mergeCell ref="K31:L31"/>
    <mergeCell ref="B32:C32"/>
    <mergeCell ref="E32:F32"/>
    <mergeCell ref="H32:I32"/>
    <mergeCell ref="K32:L32"/>
    <mergeCell ref="B23:C25"/>
    <mergeCell ref="E23:F25"/>
    <mergeCell ref="H23:I25"/>
    <mergeCell ref="K23:L25"/>
    <mergeCell ref="B30:C30"/>
    <mergeCell ref="E30:F30"/>
    <mergeCell ref="H30:I30"/>
    <mergeCell ref="K30:L30"/>
    <mergeCell ref="H15:I15"/>
    <mergeCell ref="B16:C16"/>
    <mergeCell ref="E16:F16"/>
    <mergeCell ref="H16:I16"/>
    <mergeCell ref="K16:L16"/>
    <mergeCell ref="B51:C51"/>
    <mergeCell ref="E51:F51"/>
    <mergeCell ref="H51:I51"/>
    <mergeCell ref="K51:L51"/>
    <mergeCell ref="B52:C52"/>
    <mergeCell ref="E52:F52"/>
    <mergeCell ref="H52:I52"/>
    <mergeCell ref="K52:L52"/>
    <mergeCell ref="B35:C35"/>
    <mergeCell ref="E35:F35"/>
    <mergeCell ref="H35:I35"/>
    <mergeCell ref="K35:L35"/>
    <mergeCell ref="B44:C46"/>
    <mergeCell ref="E44:F46"/>
    <mergeCell ref="H44:I46"/>
    <mergeCell ref="K44:L46"/>
    <mergeCell ref="B33:C33"/>
    <mergeCell ref="E33:F33"/>
    <mergeCell ref="H33:I33"/>
    <mergeCell ref="K33:L33"/>
    <mergeCell ref="B34:C34"/>
    <mergeCell ref="E34:F34"/>
    <mergeCell ref="H34:I34"/>
    <mergeCell ref="K34:L34"/>
    <mergeCell ref="B36:C36"/>
    <mergeCell ref="E36:F36"/>
    <mergeCell ref="H36:I36"/>
    <mergeCell ref="K36:L36"/>
    <mergeCell ref="B64:C66"/>
    <mergeCell ref="E64:F66"/>
    <mergeCell ref="H64:I66"/>
    <mergeCell ref="K64:L66"/>
    <mergeCell ref="B71:C71"/>
    <mergeCell ref="E71:F71"/>
    <mergeCell ref="H71:I71"/>
    <mergeCell ref="K71:L71"/>
    <mergeCell ref="B55:C55"/>
    <mergeCell ref="E55:F55"/>
    <mergeCell ref="H55:I55"/>
    <mergeCell ref="K55:L55"/>
    <mergeCell ref="B56:C56"/>
    <mergeCell ref="E56:F56"/>
    <mergeCell ref="H56:I56"/>
    <mergeCell ref="K56:L56"/>
    <mergeCell ref="B53:C53"/>
    <mergeCell ref="E53:F53"/>
    <mergeCell ref="H53:I53"/>
    <mergeCell ref="K53:L53"/>
    <mergeCell ref="B54:C54"/>
    <mergeCell ref="E54:F54"/>
    <mergeCell ref="H54:I54"/>
    <mergeCell ref="K54:L54"/>
    <mergeCell ref="B57:C57"/>
    <mergeCell ref="E57:F57"/>
    <mergeCell ref="H57:I57"/>
    <mergeCell ref="K57:L57"/>
    <mergeCell ref="B76:C76"/>
    <mergeCell ref="E76:F76"/>
    <mergeCell ref="H76:I76"/>
    <mergeCell ref="K76:L76"/>
    <mergeCell ref="B85:C87"/>
    <mergeCell ref="E85:F87"/>
    <mergeCell ref="H85:I87"/>
    <mergeCell ref="K85:L87"/>
    <mergeCell ref="B74:C74"/>
    <mergeCell ref="E74:F74"/>
    <mergeCell ref="H74:I74"/>
    <mergeCell ref="K74:L74"/>
    <mergeCell ref="B75:C75"/>
    <mergeCell ref="E75:F75"/>
    <mergeCell ref="H75:I75"/>
    <mergeCell ref="K75:L75"/>
    <mergeCell ref="B72:C72"/>
    <mergeCell ref="E72:F72"/>
    <mergeCell ref="H72:I72"/>
    <mergeCell ref="K72:L72"/>
    <mergeCell ref="B73:C73"/>
    <mergeCell ref="E73:F73"/>
    <mergeCell ref="H73:I73"/>
    <mergeCell ref="K73:L73"/>
    <mergeCell ref="B77:C77"/>
    <mergeCell ref="E77:F77"/>
    <mergeCell ref="H77:I77"/>
    <mergeCell ref="K77:L77"/>
    <mergeCell ref="B96:C96"/>
    <mergeCell ref="E96:F96"/>
    <mergeCell ref="H96:I96"/>
    <mergeCell ref="K96:L96"/>
    <mergeCell ref="B97:C97"/>
    <mergeCell ref="E97:F97"/>
    <mergeCell ref="H97:I97"/>
    <mergeCell ref="K97:L97"/>
    <mergeCell ref="B94:C94"/>
    <mergeCell ref="E94:F94"/>
    <mergeCell ref="H94:I94"/>
    <mergeCell ref="K94:L94"/>
    <mergeCell ref="B95:C95"/>
    <mergeCell ref="E95:F95"/>
    <mergeCell ref="H95:I95"/>
    <mergeCell ref="K95:L95"/>
    <mergeCell ref="B92:C92"/>
    <mergeCell ref="E92:F92"/>
    <mergeCell ref="H92:I92"/>
    <mergeCell ref="K92:L92"/>
    <mergeCell ref="B93:C93"/>
    <mergeCell ref="E93:F93"/>
    <mergeCell ref="H93:I93"/>
    <mergeCell ref="K93:L93"/>
    <mergeCell ref="B114:C114"/>
    <mergeCell ref="E114:F114"/>
    <mergeCell ref="H114:I114"/>
    <mergeCell ref="K114:L114"/>
    <mergeCell ref="B105:C107"/>
    <mergeCell ref="E105:F107"/>
    <mergeCell ref="H105:I107"/>
    <mergeCell ref="K105:L107"/>
    <mergeCell ref="B112:C112"/>
    <mergeCell ref="E112:F112"/>
    <mergeCell ref="H112:I112"/>
    <mergeCell ref="K112:L112"/>
    <mergeCell ref="B135:C135"/>
    <mergeCell ref="E135:F135"/>
    <mergeCell ref="H135:I135"/>
    <mergeCell ref="K135:L135"/>
    <mergeCell ref="B136:C136"/>
    <mergeCell ref="E136:F136"/>
    <mergeCell ref="H136:I136"/>
    <mergeCell ref="K136:L136"/>
    <mergeCell ref="B133:C133"/>
    <mergeCell ref="E133:F133"/>
    <mergeCell ref="H133:I133"/>
    <mergeCell ref="K133:L133"/>
    <mergeCell ref="B134:C134"/>
    <mergeCell ref="E134:F134"/>
    <mergeCell ref="H134:I134"/>
    <mergeCell ref="K134:L134"/>
    <mergeCell ref="B117:C117"/>
    <mergeCell ref="E117:F117"/>
    <mergeCell ref="H117:I117"/>
    <mergeCell ref="K117:L117"/>
    <mergeCell ref="B126:C128"/>
    <mergeCell ref="E126:F128"/>
    <mergeCell ref="H126:I128"/>
    <mergeCell ref="K126:L128"/>
    <mergeCell ref="B154:C154"/>
    <mergeCell ref="E154:F154"/>
    <mergeCell ref="H154:I154"/>
    <mergeCell ref="K154:L154"/>
    <mergeCell ref="B155:C155"/>
    <mergeCell ref="E155:F155"/>
    <mergeCell ref="H155:I155"/>
    <mergeCell ref="K155:L155"/>
    <mergeCell ref="B146:C148"/>
    <mergeCell ref="E146:F148"/>
    <mergeCell ref="H146:I148"/>
    <mergeCell ref="K146:L148"/>
    <mergeCell ref="B153:C153"/>
    <mergeCell ref="E153:F153"/>
    <mergeCell ref="H153:I153"/>
    <mergeCell ref="K153:L153"/>
    <mergeCell ref="B137:C137"/>
    <mergeCell ref="E137:F137"/>
    <mergeCell ref="H137:I137"/>
    <mergeCell ref="K137:L137"/>
    <mergeCell ref="B138:C138"/>
    <mergeCell ref="E138:F138"/>
    <mergeCell ref="H138:I138"/>
    <mergeCell ref="K138:L138"/>
    <mergeCell ref="B174:C174"/>
    <mergeCell ref="E174:F174"/>
    <mergeCell ref="H174:I174"/>
    <mergeCell ref="K174:L174"/>
    <mergeCell ref="B175:C175"/>
    <mergeCell ref="E175:F175"/>
    <mergeCell ref="H175:I175"/>
    <mergeCell ref="K175:L175"/>
    <mergeCell ref="B158:C158"/>
    <mergeCell ref="E158:F158"/>
    <mergeCell ref="H158:I158"/>
    <mergeCell ref="K158:L158"/>
    <mergeCell ref="B167:C169"/>
    <mergeCell ref="E167:F169"/>
    <mergeCell ref="H167:I169"/>
    <mergeCell ref="K167:L169"/>
    <mergeCell ref="B156:C156"/>
    <mergeCell ref="E156:F156"/>
    <mergeCell ref="H156:I156"/>
    <mergeCell ref="K156:L156"/>
    <mergeCell ref="B157:C157"/>
    <mergeCell ref="E157:F157"/>
    <mergeCell ref="H157:I157"/>
    <mergeCell ref="K157:L157"/>
    <mergeCell ref="B187:C189"/>
    <mergeCell ref="E187:F189"/>
    <mergeCell ref="H187:I189"/>
    <mergeCell ref="K187:L189"/>
    <mergeCell ref="B194:C194"/>
    <mergeCell ref="E194:F194"/>
    <mergeCell ref="H194:I194"/>
    <mergeCell ref="K194:L194"/>
    <mergeCell ref="B178:C178"/>
    <mergeCell ref="E178:F178"/>
    <mergeCell ref="H178:I178"/>
    <mergeCell ref="K178:L178"/>
    <mergeCell ref="B179:C179"/>
    <mergeCell ref="E179:F179"/>
    <mergeCell ref="H179:I179"/>
    <mergeCell ref="K179:L179"/>
    <mergeCell ref="B176:C176"/>
    <mergeCell ref="E176:F176"/>
    <mergeCell ref="H176:I176"/>
    <mergeCell ref="K176:L176"/>
    <mergeCell ref="B177:C177"/>
    <mergeCell ref="E177:F177"/>
    <mergeCell ref="H177:I177"/>
    <mergeCell ref="K177:L177"/>
    <mergeCell ref="B199:C199"/>
    <mergeCell ref="E199:F199"/>
    <mergeCell ref="H199:I199"/>
    <mergeCell ref="K199:L199"/>
    <mergeCell ref="B208:C210"/>
    <mergeCell ref="E208:F210"/>
    <mergeCell ref="H208:I210"/>
    <mergeCell ref="K208:L210"/>
    <mergeCell ref="B197:C197"/>
    <mergeCell ref="E197:F197"/>
    <mergeCell ref="H197:I197"/>
    <mergeCell ref="K197:L197"/>
    <mergeCell ref="B198:C198"/>
    <mergeCell ref="E198:F198"/>
    <mergeCell ref="H198:I198"/>
    <mergeCell ref="K198:L198"/>
    <mergeCell ref="B195:C195"/>
    <mergeCell ref="E195:F195"/>
    <mergeCell ref="H195:I195"/>
    <mergeCell ref="K195:L195"/>
    <mergeCell ref="B196:C196"/>
    <mergeCell ref="E196:F196"/>
    <mergeCell ref="H196:I196"/>
    <mergeCell ref="K196:L196"/>
    <mergeCell ref="B200:C200"/>
    <mergeCell ref="E200:F200"/>
    <mergeCell ref="H200:I200"/>
    <mergeCell ref="K200:L200"/>
    <mergeCell ref="B219:C219"/>
    <mergeCell ref="E219:F219"/>
    <mergeCell ref="H219:I219"/>
    <mergeCell ref="K219:L219"/>
    <mergeCell ref="B220:C220"/>
    <mergeCell ref="E220:F220"/>
    <mergeCell ref="H220:I220"/>
    <mergeCell ref="K220:L220"/>
    <mergeCell ref="B217:C217"/>
    <mergeCell ref="E217:F217"/>
    <mergeCell ref="H217:I217"/>
    <mergeCell ref="K217:L217"/>
    <mergeCell ref="B218:C218"/>
    <mergeCell ref="E218:F218"/>
    <mergeCell ref="H218:I218"/>
    <mergeCell ref="K218:L218"/>
    <mergeCell ref="B215:C215"/>
    <mergeCell ref="E215:F215"/>
    <mergeCell ref="H215:I215"/>
    <mergeCell ref="K215:L215"/>
    <mergeCell ref="B216:C216"/>
    <mergeCell ref="E216:F216"/>
    <mergeCell ref="H216:I216"/>
    <mergeCell ref="K216:L216"/>
    <mergeCell ref="B237:C237"/>
    <mergeCell ref="E237:F237"/>
    <mergeCell ref="H237:I237"/>
    <mergeCell ref="K237:L237"/>
    <mergeCell ref="B228:C230"/>
    <mergeCell ref="E228:F230"/>
    <mergeCell ref="H228:I230"/>
    <mergeCell ref="K228:L230"/>
    <mergeCell ref="B235:C235"/>
    <mergeCell ref="E235:F235"/>
    <mergeCell ref="H235:I235"/>
    <mergeCell ref="K235:L235"/>
    <mergeCell ref="B258:C258"/>
    <mergeCell ref="E258:F258"/>
    <mergeCell ref="H258:I258"/>
    <mergeCell ref="K258:L258"/>
    <mergeCell ref="B259:C259"/>
    <mergeCell ref="E259:F259"/>
    <mergeCell ref="H259:I259"/>
    <mergeCell ref="K259:L259"/>
    <mergeCell ref="B256:C256"/>
    <mergeCell ref="E256:F256"/>
    <mergeCell ref="H256:I256"/>
    <mergeCell ref="K256:L256"/>
    <mergeCell ref="B257:C257"/>
    <mergeCell ref="E257:F257"/>
    <mergeCell ref="H257:I257"/>
    <mergeCell ref="K257:L257"/>
    <mergeCell ref="B240:C240"/>
    <mergeCell ref="E240:F240"/>
    <mergeCell ref="H240:I240"/>
    <mergeCell ref="K240:L240"/>
    <mergeCell ref="B249:C251"/>
    <mergeCell ref="E249:F251"/>
    <mergeCell ref="H249:I251"/>
    <mergeCell ref="K249:L251"/>
    <mergeCell ref="B277:C277"/>
    <mergeCell ref="E277:F277"/>
    <mergeCell ref="H277:I277"/>
    <mergeCell ref="K277:L277"/>
    <mergeCell ref="B278:C278"/>
    <mergeCell ref="E278:F278"/>
    <mergeCell ref="H278:I278"/>
    <mergeCell ref="K278:L278"/>
    <mergeCell ref="B269:C271"/>
    <mergeCell ref="E269:F271"/>
    <mergeCell ref="H269:I271"/>
    <mergeCell ref="K269:L271"/>
    <mergeCell ref="B276:C276"/>
    <mergeCell ref="E276:F276"/>
    <mergeCell ref="H276:I276"/>
    <mergeCell ref="K276:L276"/>
    <mergeCell ref="B260:C260"/>
    <mergeCell ref="E260:F260"/>
    <mergeCell ref="H260:I260"/>
    <mergeCell ref="K260:L260"/>
    <mergeCell ref="B261:C261"/>
    <mergeCell ref="E261:F261"/>
    <mergeCell ref="H261:I261"/>
    <mergeCell ref="K261:L261"/>
    <mergeCell ref="B297:C297"/>
    <mergeCell ref="E297:F297"/>
    <mergeCell ref="H297:I297"/>
    <mergeCell ref="K297:L297"/>
    <mergeCell ref="B298:C298"/>
    <mergeCell ref="E298:F298"/>
    <mergeCell ref="H298:I298"/>
    <mergeCell ref="K298:L298"/>
    <mergeCell ref="B281:C281"/>
    <mergeCell ref="E281:F281"/>
    <mergeCell ref="H281:I281"/>
    <mergeCell ref="K281:L281"/>
    <mergeCell ref="B290:C292"/>
    <mergeCell ref="E290:F292"/>
    <mergeCell ref="H290:I292"/>
    <mergeCell ref="K290:L292"/>
    <mergeCell ref="B279:C279"/>
    <mergeCell ref="E279:F279"/>
    <mergeCell ref="H279:I279"/>
    <mergeCell ref="K279:L279"/>
    <mergeCell ref="B280:C280"/>
    <mergeCell ref="E280:F280"/>
    <mergeCell ref="H280:I280"/>
    <mergeCell ref="K280:L280"/>
    <mergeCell ref="B310:C312"/>
    <mergeCell ref="E310:F312"/>
    <mergeCell ref="H310:I312"/>
    <mergeCell ref="K310:L312"/>
    <mergeCell ref="B317:C317"/>
    <mergeCell ref="E317:F317"/>
    <mergeCell ref="H317:I317"/>
    <mergeCell ref="K317:L317"/>
    <mergeCell ref="B301:C301"/>
    <mergeCell ref="E301:F301"/>
    <mergeCell ref="H301:I301"/>
    <mergeCell ref="K301:L301"/>
    <mergeCell ref="B302:C302"/>
    <mergeCell ref="E302:F302"/>
    <mergeCell ref="H302:I302"/>
    <mergeCell ref="K302:L302"/>
    <mergeCell ref="B299:C299"/>
    <mergeCell ref="E299:F299"/>
    <mergeCell ref="H299:I299"/>
    <mergeCell ref="K299:L299"/>
    <mergeCell ref="B300:C300"/>
    <mergeCell ref="E300:F300"/>
    <mergeCell ref="H300:I300"/>
    <mergeCell ref="K300:L300"/>
    <mergeCell ref="B322:C322"/>
    <mergeCell ref="E322:F322"/>
    <mergeCell ref="H322:I322"/>
    <mergeCell ref="K322:L322"/>
    <mergeCell ref="B331:C333"/>
    <mergeCell ref="E331:F333"/>
    <mergeCell ref="H331:I333"/>
    <mergeCell ref="K331:L333"/>
    <mergeCell ref="B320:C320"/>
    <mergeCell ref="E320:F320"/>
    <mergeCell ref="H320:I320"/>
    <mergeCell ref="K320:L320"/>
    <mergeCell ref="B321:C321"/>
    <mergeCell ref="E321:F321"/>
    <mergeCell ref="H321:I321"/>
    <mergeCell ref="K321:L321"/>
    <mergeCell ref="B318:C318"/>
    <mergeCell ref="E318:F318"/>
    <mergeCell ref="H318:I318"/>
    <mergeCell ref="K318:L318"/>
    <mergeCell ref="B319:C319"/>
    <mergeCell ref="E319:F319"/>
    <mergeCell ref="H319:I319"/>
    <mergeCell ref="K319:L319"/>
    <mergeCell ref="B323:C323"/>
    <mergeCell ref="E323:F323"/>
    <mergeCell ref="H323:I323"/>
    <mergeCell ref="K323:L323"/>
    <mergeCell ref="B342:C342"/>
    <mergeCell ref="E342:F342"/>
    <mergeCell ref="H342:I342"/>
    <mergeCell ref="K342:L342"/>
    <mergeCell ref="B343:C343"/>
    <mergeCell ref="E343:F343"/>
    <mergeCell ref="H343:I343"/>
    <mergeCell ref="K343:L343"/>
    <mergeCell ref="B340:C340"/>
    <mergeCell ref="E340:F340"/>
    <mergeCell ref="H340:I340"/>
    <mergeCell ref="K340:L340"/>
    <mergeCell ref="B341:C341"/>
    <mergeCell ref="E341:F341"/>
    <mergeCell ref="H341:I341"/>
    <mergeCell ref="K341:L341"/>
    <mergeCell ref="B338:C338"/>
    <mergeCell ref="E338:F338"/>
    <mergeCell ref="H338:I338"/>
    <mergeCell ref="K338:L338"/>
    <mergeCell ref="B339:C339"/>
    <mergeCell ref="E339:F339"/>
    <mergeCell ref="H339:I339"/>
    <mergeCell ref="K339:L339"/>
    <mergeCell ref="B361:C361"/>
    <mergeCell ref="E361:F361"/>
    <mergeCell ref="H361:I361"/>
    <mergeCell ref="K361:L361"/>
    <mergeCell ref="B362:C362"/>
    <mergeCell ref="E362:F362"/>
    <mergeCell ref="H362:I362"/>
    <mergeCell ref="K362:L362"/>
    <mergeCell ref="B359:C359"/>
    <mergeCell ref="E359:F359"/>
    <mergeCell ref="H359:I359"/>
    <mergeCell ref="K359:L359"/>
    <mergeCell ref="B360:C360"/>
    <mergeCell ref="E360:F360"/>
    <mergeCell ref="H360:I360"/>
    <mergeCell ref="K360:L360"/>
    <mergeCell ref="B351:C353"/>
    <mergeCell ref="E351:F353"/>
    <mergeCell ref="H351:I353"/>
    <mergeCell ref="K351:L353"/>
    <mergeCell ref="B358:C358"/>
    <mergeCell ref="E358:F358"/>
    <mergeCell ref="H358:I358"/>
    <mergeCell ref="K358:L358"/>
    <mergeCell ref="B381:C381"/>
    <mergeCell ref="E381:F381"/>
    <mergeCell ref="H381:I381"/>
    <mergeCell ref="K381:L381"/>
    <mergeCell ref="B382:C382"/>
    <mergeCell ref="E382:F382"/>
    <mergeCell ref="H382:I382"/>
    <mergeCell ref="K382:L382"/>
    <mergeCell ref="B379:C379"/>
    <mergeCell ref="E379:F379"/>
    <mergeCell ref="H379:I379"/>
    <mergeCell ref="K379:L379"/>
    <mergeCell ref="B380:C380"/>
    <mergeCell ref="E380:F380"/>
    <mergeCell ref="H380:I380"/>
    <mergeCell ref="K380:L380"/>
    <mergeCell ref="B363:C363"/>
    <mergeCell ref="E363:F363"/>
    <mergeCell ref="H363:I363"/>
    <mergeCell ref="K363:L363"/>
    <mergeCell ref="B372:C374"/>
    <mergeCell ref="E372:F374"/>
    <mergeCell ref="H372:I374"/>
    <mergeCell ref="K372:L374"/>
    <mergeCell ref="B400:C400"/>
    <mergeCell ref="E400:F400"/>
    <mergeCell ref="H400:I400"/>
    <mergeCell ref="K400:L400"/>
    <mergeCell ref="B401:C401"/>
    <mergeCell ref="E401:F401"/>
    <mergeCell ref="H401:I401"/>
    <mergeCell ref="K401:L401"/>
    <mergeCell ref="B392:C394"/>
    <mergeCell ref="E392:F394"/>
    <mergeCell ref="H392:I394"/>
    <mergeCell ref="K392:L394"/>
    <mergeCell ref="B399:C399"/>
    <mergeCell ref="E399:F399"/>
    <mergeCell ref="H399:I399"/>
    <mergeCell ref="K399:L399"/>
    <mergeCell ref="B383:C383"/>
    <mergeCell ref="E383:F383"/>
    <mergeCell ref="H383:I383"/>
    <mergeCell ref="K383:L383"/>
    <mergeCell ref="B384:C384"/>
    <mergeCell ref="E384:F384"/>
    <mergeCell ref="H384:I384"/>
    <mergeCell ref="K384:L384"/>
    <mergeCell ref="B420:C420"/>
    <mergeCell ref="E420:F420"/>
    <mergeCell ref="H420:I420"/>
    <mergeCell ref="K420:L420"/>
    <mergeCell ref="B421:C421"/>
    <mergeCell ref="E421:F421"/>
    <mergeCell ref="H421:I421"/>
    <mergeCell ref="K421:L421"/>
    <mergeCell ref="B404:C404"/>
    <mergeCell ref="E404:F404"/>
    <mergeCell ref="H404:I404"/>
    <mergeCell ref="K404:L404"/>
    <mergeCell ref="B413:C415"/>
    <mergeCell ref="E413:F415"/>
    <mergeCell ref="H413:I415"/>
    <mergeCell ref="K413:L415"/>
    <mergeCell ref="B402:C402"/>
    <mergeCell ref="E402:F402"/>
    <mergeCell ref="H402:I402"/>
    <mergeCell ref="K402:L402"/>
    <mergeCell ref="B403:C403"/>
    <mergeCell ref="E403:F403"/>
    <mergeCell ref="H403:I403"/>
    <mergeCell ref="K403:L403"/>
    <mergeCell ref="B433:C435"/>
    <mergeCell ref="E433:F435"/>
    <mergeCell ref="H433:I435"/>
    <mergeCell ref="K433:L435"/>
    <mergeCell ref="B440:C440"/>
    <mergeCell ref="E440:F440"/>
    <mergeCell ref="H440:I440"/>
    <mergeCell ref="K440:L440"/>
    <mergeCell ref="B424:C424"/>
    <mergeCell ref="E424:F424"/>
    <mergeCell ref="H424:I424"/>
    <mergeCell ref="K424:L424"/>
    <mergeCell ref="B425:C425"/>
    <mergeCell ref="E425:F425"/>
    <mergeCell ref="H425:I425"/>
    <mergeCell ref="K425:L425"/>
    <mergeCell ref="B422:C422"/>
    <mergeCell ref="E422:F422"/>
    <mergeCell ref="H422:I422"/>
    <mergeCell ref="K422:L422"/>
    <mergeCell ref="B423:C423"/>
    <mergeCell ref="E423:F423"/>
    <mergeCell ref="H423:I423"/>
    <mergeCell ref="K423:L423"/>
    <mergeCell ref="B426:C426"/>
    <mergeCell ref="E426:F426"/>
    <mergeCell ref="H426:I426"/>
    <mergeCell ref="K426:L426"/>
    <mergeCell ref="B445:C445"/>
    <mergeCell ref="E445:F445"/>
    <mergeCell ref="H445:I445"/>
    <mergeCell ref="K445:L445"/>
    <mergeCell ref="B454:C456"/>
    <mergeCell ref="E454:F456"/>
    <mergeCell ref="H454:I456"/>
    <mergeCell ref="K454:L456"/>
    <mergeCell ref="B443:C443"/>
    <mergeCell ref="E443:F443"/>
    <mergeCell ref="H443:I443"/>
    <mergeCell ref="K443:L443"/>
    <mergeCell ref="B444:C444"/>
    <mergeCell ref="E444:F444"/>
    <mergeCell ref="H444:I444"/>
    <mergeCell ref="K444:L444"/>
    <mergeCell ref="B441:C441"/>
    <mergeCell ref="E441:F441"/>
    <mergeCell ref="H441:I441"/>
    <mergeCell ref="K441:L441"/>
    <mergeCell ref="B442:C442"/>
    <mergeCell ref="E442:F442"/>
    <mergeCell ref="H442:I442"/>
    <mergeCell ref="K442:L442"/>
    <mergeCell ref="B446:C446"/>
    <mergeCell ref="E446:F446"/>
    <mergeCell ref="H446:I446"/>
    <mergeCell ref="K446:L446"/>
    <mergeCell ref="B465:C465"/>
    <mergeCell ref="E465:F465"/>
    <mergeCell ref="H465:I465"/>
    <mergeCell ref="K465:L465"/>
    <mergeCell ref="B466:C466"/>
    <mergeCell ref="E466:F466"/>
    <mergeCell ref="H466:I466"/>
    <mergeCell ref="K466:L466"/>
    <mergeCell ref="B463:C463"/>
    <mergeCell ref="E463:F463"/>
    <mergeCell ref="H463:I463"/>
    <mergeCell ref="K463:L463"/>
    <mergeCell ref="B464:C464"/>
    <mergeCell ref="E464:F464"/>
    <mergeCell ref="H464:I464"/>
    <mergeCell ref="K464:L464"/>
    <mergeCell ref="B461:C461"/>
    <mergeCell ref="E461:F461"/>
    <mergeCell ref="H461:I461"/>
    <mergeCell ref="K461:L461"/>
    <mergeCell ref="B462:C462"/>
    <mergeCell ref="E462:F462"/>
    <mergeCell ref="H462:I462"/>
    <mergeCell ref="K462:L462"/>
    <mergeCell ref="B484:C484"/>
    <mergeCell ref="E484:F484"/>
    <mergeCell ref="H484:I484"/>
    <mergeCell ref="K484:L484"/>
    <mergeCell ref="B485:C485"/>
    <mergeCell ref="E485:F485"/>
    <mergeCell ref="H485:I485"/>
    <mergeCell ref="K485:L485"/>
    <mergeCell ref="B482:C482"/>
    <mergeCell ref="E482:F482"/>
    <mergeCell ref="H482:I482"/>
    <mergeCell ref="K482:L482"/>
    <mergeCell ref="B483:C483"/>
    <mergeCell ref="E483:F483"/>
    <mergeCell ref="H483:I483"/>
    <mergeCell ref="K483:L483"/>
    <mergeCell ref="B474:C476"/>
    <mergeCell ref="E474:F476"/>
    <mergeCell ref="H474:I476"/>
    <mergeCell ref="K474:L476"/>
    <mergeCell ref="B481:C481"/>
    <mergeCell ref="E481:F481"/>
    <mergeCell ref="H481:I481"/>
    <mergeCell ref="K481:L481"/>
    <mergeCell ref="B504:C504"/>
    <mergeCell ref="E504:F504"/>
    <mergeCell ref="H504:I504"/>
    <mergeCell ref="K504:L504"/>
    <mergeCell ref="B505:C505"/>
    <mergeCell ref="E505:F505"/>
    <mergeCell ref="H505:I505"/>
    <mergeCell ref="K505:L505"/>
    <mergeCell ref="B502:C502"/>
    <mergeCell ref="E502:F502"/>
    <mergeCell ref="H502:I502"/>
    <mergeCell ref="K502:L502"/>
    <mergeCell ref="B503:C503"/>
    <mergeCell ref="E503:F503"/>
    <mergeCell ref="H503:I503"/>
    <mergeCell ref="K503:L503"/>
    <mergeCell ref="B486:C486"/>
    <mergeCell ref="E486:F486"/>
    <mergeCell ref="H486:I486"/>
    <mergeCell ref="K486:L486"/>
    <mergeCell ref="B495:C497"/>
    <mergeCell ref="E495:F497"/>
    <mergeCell ref="H495:I497"/>
    <mergeCell ref="K495:L497"/>
    <mergeCell ref="B523:C523"/>
    <mergeCell ref="E523:F523"/>
    <mergeCell ref="H523:I523"/>
    <mergeCell ref="K523:L523"/>
    <mergeCell ref="B524:C524"/>
    <mergeCell ref="E524:F524"/>
    <mergeCell ref="H524:I524"/>
    <mergeCell ref="K524:L524"/>
    <mergeCell ref="B515:C517"/>
    <mergeCell ref="E515:F517"/>
    <mergeCell ref="H515:I517"/>
    <mergeCell ref="K515:L517"/>
    <mergeCell ref="B522:C522"/>
    <mergeCell ref="E522:F522"/>
    <mergeCell ref="H522:I522"/>
    <mergeCell ref="K522:L522"/>
    <mergeCell ref="B506:C506"/>
    <mergeCell ref="E506:F506"/>
    <mergeCell ref="H506:I506"/>
    <mergeCell ref="K506:L506"/>
    <mergeCell ref="B507:C507"/>
    <mergeCell ref="E507:F507"/>
    <mergeCell ref="H507:I507"/>
    <mergeCell ref="K507:L507"/>
    <mergeCell ref="B543:C543"/>
    <mergeCell ref="E543:F543"/>
    <mergeCell ref="H543:I543"/>
    <mergeCell ref="K543:L543"/>
    <mergeCell ref="B544:C544"/>
    <mergeCell ref="E544:F544"/>
    <mergeCell ref="H544:I544"/>
    <mergeCell ref="K544:L544"/>
    <mergeCell ref="B527:C527"/>
    <mergeCell ref="E527:F527"/>
    <mergeCell ref="H527:I527"/>
    <mergeCell ref="K527:L527"/>
    <mergeCell ref="B536:C538"/>
    <mergeCell ref="E536:F538"/>
    <mergeCell ref="H536:I538"/>
    <mergeCell ref="K536:L538"/>
    <mergeCell ref="B525:C525"/>
    <mergeCell ref="E525:F525"/>
    <mergeCell ref="H525:I525"/>
    <mergeCell ref="K525:L525"/>
    <mergeCell ref="B526:C526"/>
    <mergeCell ref="E526:F526"/>
    <mergeCell ref="H526:I526"/>
    <mergeCell ref="K526:L526"/>
    <mergeCell ref="B556:C558"/>
    <mergeCell ref="E556:F558"/>
    <mergeCell ref="H556:I558"/>
    <mergeCell ref="K556:L558"/>
    <mergeCell ref="B563:C563"/>
    <mergeCell ref="E563:F563"/>
    <mergeCell ref="H563:I563"/>
    <mergeCell ref="K563:L563"/>
    <mergeCell ref="B547:C547"/>
    <mergeCell ref="E547:F547"/>
    <mergeCell ref="H547:I547"/>
    <mergeCell ref="K547:L547"/>
    <mergeCell ref="B548:C548"/>
    <mergeCell ref="E548:F548"/>
    <mergeCell ref="H548:I548"/>
    <mergeCell ref="K548:L548"/>
    <mergeCell ref="B545:C545"/>
    <mergeCell ref="E545:F545"/>
    <mergeCell ref="H545:I545"/>
    <mergeCell ref="K545:L545"/>
    <mergeCell ref="B546:C546"/>
    <mergeCell ref="E546:F546"/>
    <mergeCell ref="H546:I546"/>
    <mergeCell ref="K546:L546"/>
    <mergeCell ref="B568:C568"/>
    <mergeCell ref="E568:F568"/>
    <mergeCell ref="H568:I568"/>
    <mergeCell ref="K568:L568"/>
    <mergeCell ref="B577:C579"/>
    <mergeCell ref="E577:F579"/>
    <mergeCell ref="H577:I579"/>
    <mergeCell ref="K577:L579"/>
    <mergeCell ref="B566:C566"/>
    <mergeCell ref="E566:F566"/>
    <mergeCell ref="H566:I566"/>
    <mergeCell ref="K566:L566"/>
    <mergeCell ref="B567:C567"/>
    <mergeCell ref="E567:F567"/>
    <mergeCell ref="H567:I567"/>
    <mergeCell ref="K567:L567"/>
    <mergeCell ref="B564:C564"/>
    <mergeCell ref="E564:F564"/>
    <mergeCell ref="H564:I564"/>
    <mergeCell ref="K564:L564"/>
    <mergeCell ref="B565:C565"/>
    <mergeCell ref="E565:F565"/>
    <mergeCell ref="H565:I565"/>
    <mergeCell ref="K565:L565"/>
    <mergeCell ref="B588:C588"/>
    <mergeCell ref="E588:F588"/>
    <mergeCell ref="H588:I588"/>
    <mergeCell ref="K588:L588"/>
    <mergeCell ref="B589:C589"/>
    <mergeCell ref="E589:F589"/>
    <mergeCell ref="H589:I589"/>
    <mergeCell ref="K589:L589"/>
    <mergeCell ref="B586:C586"/>
    <mergeCell ref="E586:F586"/>
    <mergeCell ref="H586:I586"/>
    <mergeCell ref="K586:L586"/>
    <mergeCell ref="B587:C587"/>
    <mergeCell ref="E587:F587"/>
    <mergeCell ref="H587:I587"/>
    <mergeCell ref="K587:L587"/>
    <mergeCell ref="B584:C584"/>
    <mergeCell ref="E584:F584"/>
    <mergeCell ref="H584:I584"/>
    <mergeCell ref="K584:L584"/>
    <mergeCell ref="B585:C585"/>
    <mergeCell ref="E585:F585"/>
    <mergeCell ref="H585:I585"/>
    <mergeCell ref="K585:L585"/>
    <mergeCell ref="B607:C607"/>
    <mergeCell ref="E607:F607"/>
    <mergeCell ref="H607:I607"/>
    <mergeCell ref="K607:L607"/>
    <mergeCell ref="B608:C608"/>
    <mergeCell ref="E608:F608"/>
    <mergeCell ref="H608:I608"/>
    <mergeCell ref="K608:L608"/>
    <mergeCell ref="B605:C605"/>
    <mergeCell ref="E605:F605"/>
    <mergeCell ref="H605:I605"/>
    <mergeCell ref="K605:L605"/>
    <mergeCell ref="B606:C606"/>
    <mergeCell ref="E606:F606"/>
    <mergeCell ref="H606:I606"/>
    <mergeCell ref="K606:L606"/>
    <mergeCell ref="B597:C599"/>
    <mergeCell ref="E597:F599"/>
    <mergeCell ref="H597:I599"/>
    <mergeCell ref="K597:L599"/>
    <mergeCell ref="B604:C604"/>
    <mergeCell ref="E604:F604"/>
    <mergeCell ref="H604:I604"/>
    <mergeCell ref="K604:L604"/>
    <mergeCell ref="B627:C627"/>
    <mergeCell ref="E627:F627"/>
    <mergeCell ref="H627:I627"/>
    <mergeCell ref="K627:L627"/>
    <mergeCell ref="B628:C628"/>
    <mergeCell ref="E628:F628"/>
    <mergeCell ref="H628:I628"/>
    <mergeCell ref="K628:L628"/>
    <mergeCell ref="B625:C625"/>
    <mergeCell ref="E625:F625"/>
    <mergeCell ref="H625:I625"/>
    <mergeCell ref="K625:L625"/>
    <mergeCell ref="B626:C626"/>
    <mergeCell ref="E626:F626"/>
    <mergeCell ref="H626:I626"/>
    <mergeCell ref="K626:L626"/>
    <mergeCell ref="B609:C609"/>
    <mergeCell ref="E609:F609"/>
    <mergeCell ref="H609:I609"/>
    <mergeCell ref="K609:L609"/>
    <mergeCell ref="B618:C620"/>
    <mergeCell ref="E618:F620"/>
    <mergeCell ref="H618:I620"/>
    <mergeCell ref="K618:L620"/>
    <mergeCell ref="B646:C646"/>
    <mergeCell ref="E646:F646"/>
    <mergeCell ref="H646:I646"/>
    <mergeCell ref="K646:L646"/>
    <mergeCell ref="B647:C647"/>
    <mergeCell ref="E647:F647"/>
    <mergeCell ref="H647:I647"/>
    <mergeCell ref="K647:L647"/>
    <mergeCell ref="B638:C640"/>
    <mergeCell ref="E638:F640"/>
    <mergeCell ref="H638:I640"/>
    <mergeCell ref="K638:L640"/>
    <mergeCell ref="B645:C645"/>
    <mergeCell ref="E645:F645"/>
    <mergeCell ref="H645:I645"/>
    <mergeCell ref="K645:L645"/>
    <mergeCell ref="B629:C629"/>
    <mergeCell ref="E629:F629"/>
    <mergeCell ref="H629:I629"/>
    <mergeCell ref="K629:L629"/>
    <mergeCell ref="B630:C630"/>
    <mergeCell ref="E630:F630"/>
    <mergeCell ref="H630:I630"/>
    <mergeCell ref="K630:L630"/>
    <mergeCell ref="B666:C666"/>
    <mergeCell ref="E666:F666"/>
    <mergeCell ref="H666:I666"/>
    <mergeCell ref="K666:L666"/>
    <mergeCell ref="B667:C667"/>
    <mergeCell ref="E667:F667"/>
    <mergeCell ref="H667:I667"/>
    <mergeCell ref="K667:L667"/>
    <mergeCell ref="B650:C650"/>
    <mergeCell ref="E650:F650"/>
    <mergeCell ref="H650:I650"/>
    <mergeCell ref="K650:L650"/>
    <mergeCell ref="B659:C661"/>
    <mergeCell ref="E659:F661"/>
    <mergeCell ref="H659:I661"/>
    <mergeCell ref="K659:L661"/>
    <mergeCell ref="B648:C648"/>
    <mergeCell ref="E648:F648"/>
    <mergeCell ref="H648:I648"/>
    <mergeCell ref="K648:L648"/>
    <mergeCell ref="B649:C649"/>
    <mergeCell ref="E649:F649"/>
    <mergeCell ref="H649:I649"/>
    <mergeCell ref="K649:L649"/>
    <mergeCell ref="B679:C681"/>
    <mergeCell ref="E679:F681"/>
    <mergeCell ref="H679:I681"/>
    <mergeCell ref="K679:L681"/>
    <mergeCell ref="B686:C686"/>
    <mergeCell ref="E686:F686"/>
    <mergeCell ref="H686:I686"/>
    <mergeCell ref="K686:L686"/>
    <mergeCell ref="B670:C670"/>
    <mergeCell ref="E670:F670"/>
    <mergeCell ref="H670:I670"/>
    <mergeCell ref="K670:L670"/>
    <mergeCell ref="B671:C671"/>
    <mergeCell ref="E671:F671"/>
    <mergeCell ref="H671:I671"/>
    <mergeCell ref="K671:L671"/>
    <mergeCell ref="B668:C668"/>
    <mergeCell ref="E668:F668"/>
    <mergeCell ref="H668:I668"/>
    <mergeCell ref="K668:L668"/>
    <mergeCell ref="B669:C669"/>
    <mergeCell ref="E669:F669"/>
    <mergeCell ref="H669:I669"/>
    <mergeCell ref="K669:L669"/>
    <mergeCell ref="B691:C691"/>
    <mergeCell ref="E691:F691"/>
    <mergeCell ref="H691:I691"/>
    <mergeCell ref="K691:L691"/>
    <mergeCell ref="B700:C702"/>
    <mergeCell ref="E700:F702"/>
    <mergeCell ref="H700:I702"/>
    <mergeCell ref="K700:L702"/>
    <mergeCell ref="B689:C689"/>
    <mergeCell ref="E689:F689"/>
    <mergeCell ref="H689:I689"/>
    <mergeCell ref="K689:L689"/>
    <mergeCell ref="B690:C690"/>
    <mergeCell ref="E690:F690"/>
    <mergeCell ref="H690:I690"/>
    <mergeCell ref="K690:L690"/>
    <mergeCell ref="B687:C687"/>
    <mergeCell ref="E687:F687"/>
    <mergeCell ref="H687:I687"/>
    <mergeCell ref="K687:L687"/>
    <mergeCell ref="B688:C688"/>
    <mergeCell ref="E688:F688"/>
    <mergeCell ref="H688:I688"/>
    <mergeCell ref="K688:L688"/>
    <mergeCell ref="B711:C711"/>
    <mergeCell ref="E711:F711"/>
    <mergeCell ref="H711:I711"/>
    <mergeCell ref="K711:L711"/>
    <mergeCell ref="B712:C712"/>
    <mergeCell ref="E712:F712"/>
    <mergeCell ref="H712:I712"/>
    <mergeCell ref="K712:L712"/>
    <mergeCell ref="B709:C709"/>
    <mergeCell ref="E709:F709"/>
    <mergeCell ref="H709:I709"/>
    <mergeCell ref="K709:L709"/>
    <mergeCell ref="B710:C710"/>
    <mergeCell ref="E710:F710"/>
    <mergeCell ref="H710:I710"/>
    <mergeCell ref="K710:L710"/>
    <mergeCell ref="B707:C707"/>
    <mergeCell ref="E707:F707"/>
    <mergeCell ref="H707:I707"/>
    <mergeCell ref="K707:L707"/>
    <mergeCell ref="B708:C708"/>
    <mergeCell ref="E708:F708"/>
    <mergeCell ref="H708:I708"/>
    <mergeCell ref="K708:L708"/>
    <mergeCell ref="B730:C730"/>
    <mergeCell ref="E730:F730"/>
    <mergeCell ref="H730:I730"/>
    <mergeCell ref="K730:L730"/>
    <mergeCell ref="B731:C731"/>
    <mergeCell ref="E731:F731"/>
    <mergeCell ref="H731:I731"/>
    <mergeCell ref="K731:L731"/>
    <mergeCell ref="B728:C728"/>
    <mergeCell ref="E728:F728"/>
    <mergeCell ref="H728:I728"/>
    <mergeCell ref="K728:L728"/>
    <mergeCell ref="B729:C729"/>
    <mergeCell ref="E729:F729"/>
    <mergeCell ref="H729:I729"/>
    <mergeCell ref="K729:L729"/>
    <mergeCell ref="B720:C722"/>
    <mergeCell ref="E720:F722"/>
    <mergeCell ref="H720:I722"/>
    <mergeCell ref="K720:L722"/>
    <mergeCell ref="B727:C727"/>
    <mergeCell ref="E727:F727"/>
    <mergeCell ref="H727:I727"/>
    <mergeCell ref="K727:L727"/>
    <mergeCell ref="B750:C750"/>
    <mergeCell ref="E750:F750"/>
    <mergeCell ref="H750:I750"/>
    <mergeCell ref="K750:L750"/>
    <mergeCell ref="B751:C751"/>
    <mergeCell ref="E751:F751"/>
    <mergeCell ref="H751:I751"/>
    <mergeCell ref="K751:L751"/>
    <mergeCell ref="B748:C748"/>
    <mergeCell ref="E748:F748"/>
    <mergeCell ref="H748:I748"/>
    <mergeCell ref="K748:L748"/>
    <mergeCell ref="B749:C749"/>
    <mergeCell ref="E749:F749"/>
    <mergeCell ref="H749:I749"/>
    <mergeCell ref="K749:L749"/>
    <mergeCell ref="B732:C732"/>
    <mergeCell ref="E732:F732"/>
    <mergeCell ref="H732:I732"/>
    <mergeCell ref="K732:L732"/>
    <mergeCell ref="B741:C743"/>
    <mergeCell ref="E741:F743"/>
    <mergeCell ref="H741:I743"/>
    <mergeCell ref="K741:L743"/>
    <mergeCell ref="B769:C769"/>
    <mergeCell ref="E769:F769"/>
    <mergeCell ref="H769:I769"/>
    <mergeCell ref="K769:L769"/>
    <mergeCell ref="B770:C770"/>
    <mergeCell ref="E770:F770"/>
    <mergeCell ref="H770:I770"/>
    <mergeCell ref="K770:L770"/>
    <mergeCell ref="B761:C763"/>
    <mergeCell ref="E761:F763"/>
    <mergeCell ref="H761:I763"/>
    <mergeCell ref="K761:L763"/>
    <mergeCell ref="B768:C768"/>
    <mergeCell ref="E768:F768"/>
    <mergeCell ref="H768:I768"/>
    <mergeCell ref="K768:L768"/>
    <mergeCell ref="B752:C752"/>
    <mergeCell ref="E752:F752"/>
    <mergeCell ref="H752:I752"/>
    <mergeCell ref="K752:L752"/>
    <mergeCell ref="B753:C753"/>
    <mergeCell ref="E753:F753"/>
    <mergeCell ref="H753:I753"/>
    <mergeCell ref="K753:L753"/>
    <mergeCell ref="B789:C789"/>
    <mergeCell ref="E789:F789"/>
    <mergeCell ref="H789:I789"/>
    <mergeCell ref="K789:L789"/>
    <mergeCell ref="B790:C790"/>
    <mergeCell ref="E790:F790"/>
    <mergeCell ref="H790:I790"/>
    <mergeCell ref="K790:L790"/>
    <mergeCell ref="B773:C773"/>
    <mergeCell ref="E773:F773"/>
    <mergeCell ref="H773:I773"/>
    <mergeCell ref="K773:L773"/>
    <mergeCell ref="B782:C784"/>
    <mergeCell ref="E782:F784"/>
    <mergeCell ref="H782:I784"/>
    <mergeCell ref="K782:L784"/>
    <mergeCell ref="B771:C771"/>
    <mergeCell ref="E771:F771"/>
    <mergeCell ref="H771:I771"/>
    <mergeCell ref="K771:L771"/>
    <mergeCell ref="B772:C772"/>
    <mergeCell ref="E772:F772"/>
    <mergeCell ref="H772:I772"/>
    <mergeCell ref="K772:L772"/>
    <mergeCell ref="B802:C804"/>
    <mergeCell ref="E802:F804"/>
    <mergeCell ref="H802:I804"/>
    <mergeCell ref="K802:L804"/>
    <mergeCell ref="B809:C809"/>
    <mergeCell ref="E809:F809"/>
    <mergeCell ref="H809:I809"/>
    <mergeCell ref="K809:L809"/>
    <mergeCell ref="B793:C793"/>
    <mergeCell ref="E793:F793"/>
    <mergeCell ref="H793:I793"/>
    <mergeCell ref="K793:L793"/>
    <mergeCell ref="B794:C794"/>
    <mergeCell ref="E794:F794"/>
    <mergeCell ref="H794:I794"/>
    <mergeCell ref="K794:L794"/>
    <mergeCell ref="B791:C791"/>
    <mergeCell ref="E791:F791"/>
    <mergeCell ref="H791:I791"/>
    <mergeCell ref="K791:L791"/>
    <mergeCell ref="B792:C792"/>
    <mergeCell ref="E792:F792"/>
    <mergeCell ref="H792:I792"/>
    <mergeCell ref="K792:L792"/>
    <mergeCell ref="B814:C814"/>
    <mergeCell ref="E814:F814"/>
    <mergeCell ref="H814:I814"/>
    <mergeCell ref="K814:L814"/>
    <mergeCell ref="B823:C825"/>
    <mergeCell ref="E823:F825"/>
    <mergeCell ref="H823:I825"/>
    <mergeCell ref="K823:L825"/>
    <mergeCell ref="B812:C812"/>
    <mergeCell ref="E812:F812"/>
    <mergeCell ref="H812:I812"/>
    <mergeCell ref="K812:L812"/>
    <mergeCell ref="B813:C813"/>
    <mergeCell ref="E813:F813"/>
    <mergeCell ref="H813:I813"/>
    <mergeCell ref="K813:L813"/>
    <mergeCell ref="B810:C810"/>
    <mergeCell ref="E810:F810"/>
    <mergeCell ref="H810:I810"/>
    <mergeCell ref="K810:L810"/>
    <mergeCell ref="B811:C811"/>
    <mergeCell ref="E811:F811"/>
    <mergeCell ref="H811:I811"/>
    <mergeCell ref="K811:L811"/>
    <mergeCell ref="B834:C834"/>
    <mergeCell ref="E834:F834"/>
    <mergeCell ref="H834:I834"/>
    <mergeCell ref="K834:L834"/>
    <mergeCell ref="B835:C835"/>
    <mergeCell ref="E835:F835"/>
    <mergeCell ref="H835:I835"/>
    <mergeCell ref="K835:L835"/>
    <mergeCell ref="B832:C832"/>
    <mergeCell ref="E832:F832"/>
    <mergeCell ref="H832:I832"/>
    <mergeCell ref="K832:L832"/>
    <mergeCell ref="B833:C833"/>
    <mergeCell ref="E833:F833"/>
    <mergeCell ref="H833:I833"/>
    <mergeCell ref="K833:L833"/>
    <mergeCell ref="B830:C830"/>
    <mergeCell ref="E830:F830"/>
    <mergeCell ref="H830:I830"/>
    <mergeCell ref="K830:L830"/>
    <mergeCell ref="B831:C831"/>
    <mergeCell ref="E831:F831"/>
    <mergeCell ref="H831:I831"/>
    <mergeCell ref="K831:L831"/>
    <mergeCell ref="B853:C853"/>
    <mergeCell ref="E853:F853"/>
    <mergeCell ref="H853:I853"/>
    <mergeCell ref="K853:L853"/>
    <mergeCell ref="B854:C854"/>
    <mergeCell ref="E854:F854"/>
    <mergeCell ref="H854:I854"/>
    <mergeCell ref="K854:L854"/>
    <mergeCell ref="B851:C851"/>
    <mergeCell ref="E851:F851"/>
    <mergeCell ref="H851:I851"/>
    <mergeCell ref="K851:L851"/>
    <mergeCell ref="B852:C852"/>
    <mergeCell ref="E852:F852"/>
    <mergeCell ref="H852:I852"/>
    <mergeCell ref="K852:L852"/>
    <mergeCell ref="B843:C845"/>
    <mergeCell ref="E843:F845"/>
    <mergeCell ref="H843:I845"/>
    <mergeCell ref="K843:L845"/>
    <mergeCell ref="B850:C850"/>
    <mergeCell ref="E850:F850"/>
    <mergeCell ref="H850:I850"/>
    <mergeCell ref="K850:L850"/>
    <mergeCell ref="B873:C873"/>
    <mergeCell ref="E873:F873"/>
    <mergeCell ref="H873:I873"/>
    <mergeCell ref="K873:L873"/>
    <mergeCell ref="B874:C874"/>
    <mergeCell ref="E874:F874"/>
    <mergeCell ref="H874:I874"/>
    <mergeCell ref="K874:L874"/>
    <mergeCell ref="B871:C871"/>
    <mergeCell ref="E871:F871"/>
    <mergeCell ref="H871:I871"/>
    <mergeCell ref="K871:L871"/>
    <mergeCell ref="B872:C872"/>
    <mergeCell ref="E872:F872"/>
    <mergeCell ref="H872:I872"/>
    <mergeCell ref="K872:L872"/>
    <mergeCell ref="B855:C855"/>
    <mergeCell ref="E855:F855"/>
    <mergeCell ref="H855:I855"/>
    <mergeCell ref="K855:L855"/>
    <mergeCell ref="B864:C866"/>
    <mergeCell ref="E864:F866"/>
    <mergeCell ref="H864:I866"/>
    <mergeCell ref="K864:L866"/>
    <mergeCell ref="B892:C892"/>
    <mergeCell ref="E892:F892"/>
    <mergeCell ref="H892:I892"/>
    <mergeCell ref="K892:L892"/>
    <mergeCell ref="B893:C893"/>
    <mergeCell ref="E893:F893"/>
    <mergeCell ref="H893:I893"/>
    <mergeCell ref="K893:L893"/>
    <mergeCell ref="B884:C886"/>
    <mergeCell ref="E884:F886"/>
    <mergeCell ref="H884:I886"/>
    <mergeCell ref="K884:L886"/>
    <mergeCell ref="B891:C891"/>
    <mergeCell ref="E891:F891"/>
    <mergeCell ref="H891:I891"/>
    <mergeCell ref="K891:L891"/>
    <mergeCell ref="B875:C875"/>
    <mergeCell ref="E875:F875"/>
    <mergeCell ref="H875:I875"/>
    <mergeCell ref="K875:L875"/>
    <mergeCell ref="B876:C876"/>
    <mergeCell ref="E876:F876"/>
    <mergeCell ref="H876:I876"/>
    <mergeCell ref="K876:L876"/>
    <mergeCell ref="B912:C912"/>
    <mergeCell ref="E912:F912"/>
    <mergeCell ref="H912:I912"/>
    <mergeCell ref="K912:L912"/>
    <mergeCell ref="B913:C913"/>
    <mergeCell ref="E913:F913"/>
    <mergeCell ref="H913:I913"/>
    <mergeCell ref="K913:L913"/>
    <mergeCell ref="B896:C896"/>
    <mergeCell ref="E896:F896"/>
    <mergeCell ref="H896:I896"/>
    <mergeCell ref="K896:L896"/>
    <mergeCell ref="B905:C907"/>
    <mergeCell ref="E905:F907"/>
    <mergeCell ref="H905:I907"/>
    <mergeCell ref="K905:L907"/>
    <mergeCell ref="B894:C894"/>
    <mergeCell ref="E894:F894"/>
    <mergeCell ref="H894:I894"/>
    <mergeCell ref="K894:L894"/>
    <mergeCell ref="B895:C895"/>
    <mergeCell ref="E895:F895"/>
    <mergeCell ref="H895:I895"/>
    <mergeCell ref="K895:L895"/>
    <mergeCell ref="B925:C927"/>
    <mergeCell ref="E925:F927"/>
    <mergeCell ref="H925:I927"/>
    <mergeCell ref="K925:L927"/>
    <mergeCell ref="B932:C932"/>
    <mergeCell ref="E932:F932"/>
    <mergeCell ref="H932:I932"/>
    <mergeCell ref="K932:L932"/>
    <mergeCell ref="B916:C916"/>
    <mergeCell ref="E916:F916"/>
    <mergeCell ref="H916:I916"/>
    <mergeCell ref="K916:L916"/>
    <mergeCell ref="B917:C917"/>
    <mergeCell ref="E917:F917"/>
    <mergeCell ref="H917:I917"/>
    <mergeCell ref="K917:L917"/>
    <mergeCell ref="B914:C914"/>
    <mergeCell ref="E914:F914"/>
    <mergeCell ref="H914:I914"/>
    <mergeCell ref="K914:L914"/>
    <mergeCell ref="B915:C915"/>
    <mergeCell ref="E915:F915"/>
    <mergeCell ref="H915:I915"/>
    <mergeCell ref="K915:L915"/>
    <mergeCell ref="B937:C937"/>
    <mergeCell ref="E937:F937"/>
    <mergeCell ref="H937:I937"/>
    <mergeCell ref="K937:L937"/>
    <mergeCell ref="B946:C948"/>
    <mergeCell ref="E946:F948"/>
    <mergeCell ref="H946:I948"/>
    <mergeCell ref="K946:L948"/>
    <mergeCell ref="B935:C935"/>
    <mergeCell ref="E935:F935"/>
    <mergeCell ref="H935:I935"/>
    <mergeCell ref="K935:L935"/>
    <mergeCell ref="B936:C936"/>
    <mergeCell ref="E936:F936"/>
    <mergeCell ref="H936:I936"/>
    <mergeCell ref="K936:L936"/>
    <mergeCell ref="B933:C933"/>
    <mergeCell ref="E933:F933"/>
    <mergeCell ref="H933:I933"/>
    <mergeCell ref="K933:L933"/>
    <mergeCell ref="B934:C934"/>
    <mergeCell ref="E934:F934"/>
    <mergeCell ref="H934:I934"/>
    <mergeCell ref="K934:L934"/>
    <mergeCell ref="B957:C957"/>
    <mergeCell ref="E957:F957"/>
    <mergeCell ref="H957:I957"/>
    <mergeCell ref="K957:L957"/>
    <mergeCell ref="B958:C958"/>
    <mergeCell ref="E958:F958"/>
    <mergeCell ref="H958:I958"/>
    <mergeCell ref="K958:L958"/>
    <mergeCell ref="B955:C955"/>
    <mergeCell ref="E955:F955"/>
    <mergeCell ref="H955:I955"/>
    <mergeCell ref="K955:L955"/>
    <mergeCell ref="B956:C956"/>
    <mergeCell ref="E956:F956"/>
    <mergeCell ref="H956:I956"/>
    <mergeCell ref="K956:L956"/>
    <mergeCell ref="B953:C953"/>
    <mergeCell ref="E953:F953"/>
    <mergeCell ref="H953:I953"/>
    <mergeCell ref="K953:L953"/>
    <mergeCell ref="B954:C954"/>
    <mergeCell ref="E954:F954"/>
    <mergeCell ref="H954:I954"/>
    <mergeCell ref="K954:L954"/>
    <mergeCell ref="B976:C976"/>
    <mergeCell ref="E976:F976"/>
    <mergeCell ref="H976:I976"/>
    <mergeCell ref="K976:L976"/>
    <mergeCell ref="B977:C977"/>
    <mergeCell ref="E977:F977"/>
    <mergeCell ref="H977:I977"/>
    <mergeCell ref="K977:L977"/>
    <mergeCell ref="B974:C974"/>
    <mergeCell ref="E974:F974"/>
    <mergeCell ref="H974:I974"/>
    <mergeCell ref="K974:L974"/>
    <mergeCell ref="B975:C975"/>
    <mergeCell ref="E975:F975"/>
    <mergeCell ref="H975:I975"/>
    <mergeCell ref="K975:L975"/>
    <mergeCell ref="B966:C968"/>
    <mergeCell ref="E966:F968"/>
    <mergeCell ref="H966:I968"/>
    <mergeCell ref="K966:L968"/>
    <mergeCell ref="B973:C973"/>
    <mergeCell ref="E973:F973"/>
    <mergeCell ref="H973:I973"/>
    <mergeCell ref="K973:L973"/>
    <mergeCell ref="B996:C996"/>
    <mergeCell ref="E996:F996"/>
    <mergeCell ref="H996:I996"/>
    <mergeCell ref="K996:L996"/>
    <mergeCell ref="B997:C997"/>
    <mergeCell ref="E997:F997"/>
    <mergeCell ref="H997:I997"/>
    <mergeCell ref="K997:L997"/>
    <mergeCell ref="B994:C994"/>
    <mergeCell ref="E994:F994"/>
    <mergeCell ref="H994:I994"/>
    <mergeCell ref="K994:L994"/>
    <mergeCell ref="B995:C995"/>
    <mergeCell ref="E995:F995"/>
    <mergeCell ref="H995:I995"/>
    <mergeCell ref="K995:L995"/>
    <mergeCell ref="B978:C978"/>
    <mergeCell ref="E978:F978"/>
    <mergeCell ref="H978:I978"/>
    <mergeCell ref="K978:L978"/>
    <mergeCell ref="B987:C989"/>
    <mergeCell ref="E987:F989"/>
    <mergeCell ref="H987:I989"/>
    <mergeCell ref="K987:L989"/>
    <mergeCell ref="B1015:C1015"/>
    <mergeCell ref="E1015:F1015"/>
    <mergeCell ref="H1015:I1015"/>
    <mergeCell ref="K1015:L1015"/>
    <mergeCell ref="B1016:C1016"/>
    <mergeCell ref="E1016:F1016"/>
    <mergeCell ref="H1016:I1016"/>
    <mergeCell ref="K1016:L1016"/>
    <mergeCell ref="B1007:C1009"/>
    <mergeCell ref="E1007:F1009"/>
    <mergeCell ref="H1007:I1009"/>
    <mergeCell ref="K1007:L1009"/>
    <mergeCell ref="B1014:C1014"/>
    <mergeCell ref="E1014:F1014"/>
    <mergeCell ref="H1014:I1014"/>
    <mergeCell ref="K1014:L1014"/>
    <mergeCell ref="B998:C998"/>
    <mergeCell ref="E998:F998"/>
    <mergeCell ref="H998:I998"/>
    <mergeCell ref="K998:L998"/>
    <mergeCell ref="B999:C999"/>
    <mergeCell ref="E999:F999"/>
    <mergeCell ref="H999:I999"/>
    <mergeCell ref="K999:L999"/>
    <mergeCell ref="B1037:C1037"/>
    <mergeCell ref="E1037:F1037"/>
    <mergeCell ref="H1037:I1037"/>
    <mergeCell ref="K1037:L1037"/>
    <mergeCell ref="B1038:C1038"/>
    <mergeCell ref="E1038:F1038"/>
    <mergeCell ref="H1038:I1038"/>
    <mergeCell ref="K1038:L1038"/>
    <mergeCell ref="B1035:C1035"/>
    <mergeCell ref="E1035:F1035"/>
    <mergeCell ref="H1035:I1035"/>
    <mergeCell ref="K1035:L1035"/>
    <mergeCell ref="B1036:C1036"/>
    <mergeCell ref="E1036:F1036"/>
    <mergeCell ref="H1036:I1036"/>
    <mergeCell ref="K1036:L1036"/>
    <mergeCell ref="B1028:C1030"/>
    <mergeCell ref="E1028:F1030"/>
    <mergeCell ref="H1028:I1030"/>
    <mergeCell ref="K1028:L1030"/>
    <mergeCell ref="B1056:C1056"/>
    <mergeCell ref="E1056:F1056"/>
    <mergeCell ref="H1056:I1056"/>
    <mergeCell ref="K1056:L1056"/>
    <mergeCell ref="B1057:C1057"/>
    <mergeCell ref="E1057:F1057"/>
    <mergeCell ref="H1057:I1057"/>
    <mergeCell ref="K1057:L1057"/>
    <mergeCell ref="B1048:C1050"/>
    <mergeCell ref="E1048:F1050"/>
    <mergeCell ref="H1048:I1050"/>
    <mergeCell ref="K1048:L1050"/>
    <mergeCell ref="B1055:C1055"/>
    <mergeCell ref="E1055:F1055"/>
    <mergeCell ref="H1055:I1055"/>
    <mergeCell ref="K1055:L1055"/>
    <mergeCell ref="B1039:C1039"/>
    <mergeCell ref="E1039:F1039"/>
    <mergeCell ref="H1039:I1039"/>
    <mergeCell ref="K1039:L1039"/>
    <mergeCell ref="B1040:C1040"/>
    <mergeCell ref="E1040:F1040"/>
    <mergeCell ref="H1040:I1040"/>
    <mergeCell ref="K1040:L1040"/>
    <mergeCell ref="B1076:C1076"/>
    <mergeCell ref="E1076:F1076"/>
    <mergeCell ref="H1076:I1076"/>
    <mergeCell ref="K1076:L1076"/>
    <mergeCell ref="B1077:C1077"/>
    <mergeCell ref="E1077:F1077"/>
    <mergeCell ref="H1077:I1077"/>
    <mergeCell ref="K1077:L1077"/>
    <mergeCell ref="B1060:C1060"/>
    <mergeCell ref="E1060:F1060"/>
    <mergeCell ref="H1060:I1060"/>
    <mergeCell ref="K1060:L1060"/>
    <mergeCell ref="B1069:C1071"/>
    <mergeCell ref="E1069:F1071"/>
    <mergeCell ref="H1069:I1071"/>
    <mergeCell ref="K1069:L1071"/>
    <mergeCell ref="B1058:C1058"/>
    <mergeCell ref="E1058:F1058"/>
    <mergeCell ref="H1058:I1058"/>
    <mergeCell ref="K1058:L1058"/>
    <mergeCell ref="B1059:C1059"/>
    <mergeCell ref="E1059:F1059"/>
    <mergeCell ref="H1059:I1059"/>
    <mergeCell ref="K1059:L1059"/>
    <mergeCell ref="B1089:C1091"/>
    <mergeCell ref="E1089:F1091"/>
    <mergeCell ref="H1089:I1091"/>
    <mergeCell ref="K1089:L1091"/>
    <mergeCell ref="B1096:C1096"/>
    <mergeCell ref="E1096:F1096"/>
    <mergeCell ref="H1096:I1096"/>
    <mergeCell ref="K1096:L1096"/>
    <mergeCell ref="B1080:C1080"/>
    <mergeCell ref="E1080:F1080"/>
    <mergeCell ref="H1080:I1080"/>
    <mergeCell ref="K1080:L1080"/>
    <mergeCell ref="B1081:C1081"/>
    <mergeCell ref="E1081:F1081"/>
    <mergeCell ref="H1081:I1081"/>
    <mergeCell ref="K1081:L1081"/>
    <mergeCell ref="B1078:C1078"/>
    <mergeCell ref="E1078:F1078"/>
    <mergeCell ref="H1078:I1078"/>
    <mergeCell ref="K1078:L1078"/>
    <mergeCell ref="B1079:C1079"/>
    <mergeCell ref="E1079:F1079"/>
    <mergeCell ref="H1079:I1079"/>
    <mergeCell ref="K1079:L1079"/>
    <mergeCell ref="B1101:C1101"/>
    <mergeCell ref="E1101:F1101"/>
    <mergeCell ref="H1101:I1101"/>
    <mergeCell ref="K1101:L1101"/>
    <mergeCell ref="B1110:C1112"/>
    <mergeCell ref="E1110:F1112"/>
    <mergeCell ref="H1110:I1112"/>
    <mergeCell ref="K1110:L1112"/>
    <mergeCell ref="B1099:C1099"/>
    <mergeCell ref="E1099:F1099"/>
    <mergeCell ref="H1099:I1099"/>
    <mergeCell ref="K1099:L1099"/>
    <mergeCell ref="B1100:C1100"/>
    <mergeCell ref="E1100:F1100"/>
    <mergeCell ref="H1100:I1100"/>
    <mergeCell ref="K1100:L1100"/>
    <mergeCell ref="B1097:C1097"/>
    <mergeCell ref="E1097:F1097"/>
    <mergeCell ref="H1097:I1097"/>
    <mergeCell ref="K1097:L1097"/>
    <mergeCell ref="B1098:C1098"/>
    <mergeCell ref="E1098:F1098"/>
    <mergeCell ref="H1098:I1098"/>
    <mergeCell ref="K1098:L1098"/>
    <mergeCell ref="B1121:C1121"/>
    <mergeCell ref="E1121:F1121"/>
    <mergeCell ref="H1121:I1121"/>
    <mergeCell ref="K1121:L1121"/>
    <mergeCell ref="B1122:C1122"/>
    <mergeCell ref="E1122:F1122"/>
    <mergeCell ref="H1122:I1122"/>
    <mergeCell ref="K1122:L1122"/>
    <mergeCell ref="B1119:C1119"/>
    <mergeCell ref="E1119:F1119"/>
    <mergeCell ref="H1119:I1119"/>
    <mergeCell ref="K1119:L1119"/>
    <mergeCell ref="B1120:C1120"/>
    <mergeCell ref="E1120:F1120"/>
    <mergeCell ref="H1120:I1120"/>
    <mergeCell ref="K1120:L1120"/>
    <mergeCell ref="B1117:C1117"/>
    <mergeCell ref="E1117:F1117"/>
    <mergeCell ref="H1117:I1117"/>
    <mergeCell ref="K1117:L1117"/>
    <mergeCell ref="B1118:C1118"/>
    <mergeCell ref="E1118:F1118"/>
    <mergeCell ref="H1118:I1118"/>
    <mergeCell ref="K1118:L1118"/>
    <mergeCell ref="B1140:C1140"/>
    <mergeCell ref="E1140:F1140"/>
    <mergeCell ref="H1140:I1140"/>
    <mergeCell ref="K1140:L1140"/>
    <mergeCell ref="B1141:C1141"/>
    <mergeCell ref="E1141:F1141"/>
    <mergeCell ref="H1141:I1141"/>
    <mergeCell ref="K1141:L1141"/>
    <mergeCell ref="B1138:C1138"/>
    <mergeCell ref="E1138:F1138"/>
    <mergeCell ref="H1138:I1138"/>
    <mergeCell ref="K1138:L1138"/>
    <mergeCell ref="B1139:C1139"/>
    <mergeCell ref="E1139:F1139"/>
    <mergeCell ref="H1139:I1139"/>
    <mergeCell ref="K1139:L1139"/>
    <mergeCell ref="B1130:C1132"/>
    <mergeCell ref="E1130:F1132"/>
    <mergeCell ref="H1130:I1132"/>
    <mergeCell ref="K1130:L1132"/>
    <mergeCell ref="B1137:C1137"/>
    <mergeCell ref="E1137:F1137"/>
    <mergeCell ref="H1137:I1137"/>
    <mergeCell ref="K1137:L1137"/>
    <mergeCell ref="B1160:C1160"/>
    <mergeCell ref="E1160:F1160"/>
    <mergeCell ref="H1160:I1160"/>
    <mergeCell ref="K1160:L1160"/>
    <mergeCell ref="B1161:C1161"/>
    <mergeCell ref="E1161:F1161"/>
    <mergeCell ref="H1161:I1161"/>
    <mergeCell ref="K1161:L1161"/>
    <mergeCell ref="B1158:C1158"/>
    <mergeCell ref="E1158:F1158"/>
    <mergeCell ref="H1158:I1158"/>
    <mergeCell ref="K1158:L1158"/>
    <mergeCell ref="B1159:C1159"/>
    <mergeCell ref="E1159:F1159"/>
    <mergeCell ref="H1159:I1159"/>
    <mergeCell ref="K1159:L1159"/>
    <mergeCell ref="B1142:C1142"/>
    <mergeCell ref="E1142:F1142"/>
    <mergeCell ref="H1142:I1142"/>
    <mergeCell ref="K1142:L1142"/>
    <mergeCell ref="B1151:C1153"/>
    <mergeCell ref="E1151:F1153"/>
    <mergeCell ref="H1151:I1153"/>
    <mergeCell ref="K1151:L1153"/>
    <mergeCell ref="B1179:C1179"/>
    <mergeCell ref="E1179:F1179"/>
    <mergeCell ref="H1179:I1179"/>
    <mergeCell ref="K1179:L1179"/>
    <mergeCell ref="B1180:C1180"/>
    <mergeCell ref="E1180:F1180"/>
    <mergeCell ref="H1180:I1180"/>
    <mergeCell ref="K1180:L1180"/>
    <mergeCell ref="B1171:C1173"/>
    <mergeCell ref="E1171:F1173"/>
    <mergeCell ref="H1171:I1173"/>
    <mergeCell ref="K1171:L1173"/>
    <mergeCell ref="B1178:C1178"/>
    <mergeCell ref="E1178:F1178"/>
    <mergeCell ref="H1178:I1178"/>
    <mergeCell ref="K1178:L1178"/>
    <mergeCell ref="B1162:C1162"/>
    <mergeCell ref="E1162:F1162"/>
    <mergeCell ref="H1162:I1162"/>
    <mergeCell ref="K1162:L1162"/>
    <mergeCell ref="B1163:C1163"/>
    <mergeCell ref="E1163:F1163"/>
    <mergeCell ref="H1163:I1163"/>
    <mergeCell ref="K1163:L1163"/>
    <mergeCell ref="B1199:C1199"/>
    <mergeCell ref="E1199:F1199"/>
    <mergeCell ref="H1199:I1199"/>
    <mergeCell ref="K1199:L1199"/>
    <mergeCell ref="B1200:C1200"/>
    <mergeCell ref="E1200:F1200"/>
    <mergeCell ref="H1200:I1200"/>
    <mergeCell ref="K1200:L1200"/>
    <mergeCell ref="B1183:C1183"/>
    <mergeCell ref="E1183:F1183"/>
    <mergeCell ref="H1183:I1183"/>
    <mergeCell ref="K1183:L1183"/>
    <mergeCell ref="B1192:C1194"/>
    <mergeCell ref="E1192:F1194"/>
    <mergeCell ref="H1192:I1194"/>
    <mergeCell ref="K1192:L1194"/>
    <mergeCell ref="B1181:C1181"/>
    <mergeCell ref="E1181:F1181"/>
    <mergeCell ref="H1181:I1181"/>
    <mergeCell ref="K1181:L1181"/>
    <mergeCell ref="B1182:C1182"/>
    <mergeCell ref="E1182:F1182"/>
    <mergeCell ref="H1182:I1182"/>
    <mergeCell ref="K1182:L1182"/>
    <mergeCell ref="B1212:C1214"/>
    <mergeCell ref="E1212:F1214"/>
    <mergeCell ref="H1212:I1214"/>
    <mergeCell ref="K1212:L1214"/>
    <mergeCell ref="B1219:C1219"/>
    <mergeCell ref="E1219:F1219"/>
    <mergeCell ref="H1219:I1219"/>
    <mergeCell ref="K1219:L1219"/>
    <mergeCell ref="B1203:C1203"/>
    <mergeCell ref="E1203:F1203"/>
    <mergeCell ref="H1203:I1203"/>
    <mergeCell ref="K1203:L1203"/>
    <mergeCell ref="B1204:C1204"/>
    <mergeCell ref="E1204:F1204"/>
    <mergeCell ref="H1204:I1204"/>
    <mergeCell ref="K1204:L1204"/>
    <mergeCell ref="B1201:C1201"/>
    <mergeCell ref="E1201:F1201"/>
    <mergeCell ref="H1201:I1201"/>
    <mergeCell ref="K1201:L1201"/>
    <mergeCell ref="B1202:C1202"/>
    <mergeCell ref="E1202:F1202"/>
    <mergeCell ref="H1202:I1202"/>
    <mergeCell ref="K1202:L1202"/>
    <mergeCell ref="B1224:C1224"/>
    <mergeCell ref="E1224:F1224"/>
    <mergeCell ref="H1224:I1224"/>
    <mergeCell ref="K1224:L1224"/>
    <mergeCell ref="B1233:C1235"/>
    <mergeCell ref="E1233:F1235"/>
    <mergeCell ref="H1233:I1235"/>
    <mergeCell ref="K1233:L1235"/>
    <mergeCell ref="B1222:C1222"/>
    <mergeCell ref="E1222:F1222"/>
    <mergeCell ref="H1222:I1222"/>
    <mergeCell ref="K1222:L1222"/>
    <mergeCell ref="B1223:C1223"/>
    <mergeCell ref="E1223:F1223"/>
    <mergeCell ref="H1223:I1223"/>
    <mergeCell ref="K1223:L1223"/>
    <mergeCell ref="B1220:C1220"/>
    <mergeCell ref="E1220:F1220"/>
    <mergeCell ref="H1220:I1220"/>
    <mergeCell ref="K1220:L1220"/>
    <mergeCell ref="B1221:C1221"/>
    <mergeCell ref="E1221:F1221"/>
    <mergeCell ref="H1221:I1221"/>
    <mergeCell ref="K1221:L1221"/>
    <mergeCell ref="B1244:C1244"/>
    <mergeCell ref="E1244:F1244"/>
    <mergeCell ref="H1244:I1244"/>
    <mergeCell ref="K1244:L1244"/>
    <mergeCell ref="B1245:C1245"/>
    <mergeCell ref="E1245:F1245"/>
    <mergeCell ref="H1245:I1245"/>
    <mergeCell ref="K1245:L1245"/>
    <mergeCell ref="B1242:C1242"/>
    <mergeCell ref="E1242:F1242"/>
    <mergeCell ref="H1242:I1242"/>
    <mergeCell ref="K1242:L1242"/>
    <mergeCell ref="B1243:C1243"/>
    <mergeCell ref="E1243:F1243"/>
    <mergeCell ref="H1243:I1243"/>
    <mergeCell ref="K1243:L1243"/>
    <mergeCell ref="B1240:C1240"/>
    <mergeCell ref="E1240:F1240"/>
    <mergeCell ref="H1240:I1240"/>
    <mergeCell ref="K1240:L1240"/>
    <mergeCell ref="B1241:C1241"/>
    <mergeCell ref="E1241:F1241"/>
    <mergeCell ref="H1241:I1241"/>
    <mergeCell ref="K1241:L1241"/>
    <mergeCell ref="B1263:C1263"/>
    <mergeCell ref="E1263:F1263"/>
    <mergeCell ref="H1263:I1263"/>
    <mergeCell ref="K1263:L1263"/>
    <mergeCell ref="B1264:C1264"/>
    <mergeCell ref="E1264:F1264"/>
    <mergeCell ref="H1264:I1264"/>
    <mergeCell ref="K1264:L1264"/>
    <mergeCell ref="B1261:C1261"/>
    <mergeCell ref="E1261:F1261"/>
    <mergeCell ref="H1261:I1261"/>
    <mergeCell ref="K1261:L1261"/>
    <mergeCell ref="B1262:C1262"/>
    <mergeCell ref="E1262:F1262"/>
    <mergeCell ref="H1262:I1262"/>
    <mergeCell ref="K1262:L1262"/>
    <mergeCell ref="B1253:C1255"/>
    <mergeCell ref="E1253:F1255"/>
    <mergeCell ref="H1253:I1255"/>
    <mergeCell ref="K1253:L1255"/>
    <mergeCell ref="B1260:C1260"/>
    <mergeCell ref="E1260:F1260"/>
    <mergeCell ref="H1260:I1260"/>
    <mergeCell ref="K1260:L1260"/>
    <mergeCell ref="B1283:C1283"/>
    <mergeCell ref="E1283:F1283"/>
    <mergeCell ref="H1283:I1283"/>
    <mergeCell ref="K1283:L1283"/>
    <mergeCell ref="B1284:C1284"/>
    <mergeCell ref="E1284:F1284"/>
    <mergeCell ref="H1284:I1284"/>
    <mergeCell ref="K1284:L1284"/>
    <mergeCell ref="B1281:C1281"/>
    <mergeCell ref="E1281:F1281"/>
    <mergeCell ref="H1281:I1281"/>
    <mergeCell ref="K1281:L1281"/>
    <mergeCell ref="B1282:C1282"/>
    <mergeCell ref="E1282:F1282"/>
    <mergeCell ref="H1282:I1282"/>
    <mergeCell ref="K1282:L1282"/>
    <mergeCell ref="B1265:C1265"/>
    <mergeCell ref="E1265:F1265"/>
    <mergeCell ref="H1265:I1265"/>
    <mergeCell ref="K1265:L1265"/>
    <mergeCell ref="B1274:C1276"/>
    <mergeCell ref="E1274:F1276"/>
    <mergeCell ref="H1274:I1276"/>
    <mergeCell ref="K1274:L1276"/>
    <mergeCell ref="B1302:C1302"/>
    <mergeCell ref="E1302:F1302"/>
    <mergeCell ref="H1302:I1302"/>
    <mergeCell ref="K1302:L1302"/>
    <mergeCell ref="B1303:C1303"/>
    <mergeCell ref="E1303:F1303"/>
    <mergeCell ref="H1303:I1303"/>
    <mergeCell ref="K1303:L1303"/>
    <mergeCell ref="B1294:C1296"/>
    <mergeCell ref="E1294:F1296"/>
    <mergeCell ref="H1294:I1296"/>
    <mergeCell ref="K1294:L1296"/>
    <mergeCell ref="B1301:C1301"/>
    <mergeCell ref="E1301:F1301"/>
    <mergeCell ref="H1301:I1301"/>
    <mergeCell ref="K1301:L1301"/>
    <mergeCell ref="B1285:C1285"/>
    <mergeCell ref="E1285:F1285"/>
    <mergeCell ref="H1285:I1285"/>
    <mergeCell ref="K1285:L1285"/>
    <mergeCell ref="B1286:C1286"/>
    <mergeCell ref="E1286:F1286"/>
    <mergeCell ref="H1286:I1286"/>
    <mergeCell ref="K1286:L1286"/>
    <mergeCell ref="K1019:L1019"/>
    <mergeCell ref="H1019:I1019"/>
    <mergeCell ref="E1019:F1019"/>
    <mergeCell ref="B1019:C1019"/>
    <mergeCell ref="K1018:L1018"/>
    <mergeCell ref="H1018:I1018"/>
    <mergeCell ref="E1018:F1018"/>
    <mergeCell ref="B1018:C1018"/>
    <mergeCell ref="K1017:L1017"/>
    <mergeCell ref="H1017:I1017"/>
    <mergeCell ref="E1017:F1017"/>
    <mergeCell ref="B1017:C1017"/>
    <mergeCell ref="B1315:C1317"/>
    <mergeCell ref="E1315:F1317"/>
    <mergeCell ref="H1315:I1317"/>
    <mergeCell ref="K1315:L1317"/>
    <mergeCell ref="B1322:C1322"/>
    <mergeCell ref="E1322:F1322"/>
    <mergeCell ref="H1322:I1322"/>
    <mergeCell ref="K1322:L1322"/>
    <mergeCell ref="B1306:C1306"/>
    <mergeCell ref="E1306:F1306"/>
    <mergeCell ref="H1306:I1306"/>
    <mergeCell ref="K1306:L1306"/>
    <mergeCell ref="B1304:C1304"/>
    <mergeCell ref="E1304:F1304"/>
    <mergeCell ref="H1304:I1304"/>
    <mergeCell ref="K1304:L1304"/>
    <mergeCell ref="B1305:C1305"/>
    <mergeCell ref="E1305:F1305"/>
    <mergeCell ref="H1305:I1305"/>
    <mergeCell ref="K1305:L1305"/>
    <mergeCell ref="B1323:C1323"/>
    <mergeCell ref="E1323:F1323"/>
    <mergeCell ref="H1323:I1323"/>
    <mergeCell ref="K1323:L1323"/>
    <mergeCell ref="B1324:C1324"/>
    <mergeCell ref="E1324:F1324"/>
    <mergeCell ref="H1324:I1324"/>
    <mergeCell ref="K1324:L1324"/>
    <mergeCell ref="B1325:C1325"/>
    <mergeCell ref="E1325:F1325"/>
    <mergeCell ref="H1325:I1325"/>
    <mergeCell ref="K1325:L1325"/>
    <mergeCell ref="B1326:C1326"/>
    <mergeCell ref="E1326:F1326"/>
    <mergeCell ref="H1326:I1326"/>
    <mergeCell ref="K1326:L1326"/>
    <mergeCell ref="B1327:C1327"/>
    <mergeCell ref="E1327:F1327"/>
    <mergeCell ref="H1327:I1327"/>
    <mergeCell ref="K1327:L1327"/>
    <mergeCell ref="B1335:C1337"/>
    <mergeCell ref="E1335:F1337"/>
    <mergeCell ref="H1335:I1337"/>
    <mergeCell ref="K1335:L1337"/>
    <mergeCell ref="B1342:C1342"/>
    <mergeCell ref="E1342:F1342"/>
    <mergeCell ref="H1342:I1342"/>
    <mergeCell ref="K1342:L1342"/>
    <mergeCell ref="B1343:C1343"/>
    <mergeCell ref="E1343:F1343"/>
    <mergeCell ref="H1343:I1343"/>
    <mergeCell ref="K1343:L1343"/>
    <mergeCell ref="B1344:C1344"/>
    <mergeCell ref="E1344:F1344"/>
    <mergeCell ref="H1344:I1344"/>
    <mergeCell ref="K1344:L1344"/>
    <mergeCell ref="B1345:C1345"/>
    <mergeCell ref="E1345:F1345"/>
    <mergeCell ref="H1345:I1345"/>
    <mergeCell ref="K1345:L1345"/>
    <mergeCell ref="B1346:C1346"/>
    <mergeCell ref="E1346:F1346"/>
    <mergeCell ref="H1346:I1346"/>
    <mergeCell ref="K1346:L1346"/>
    <mergeCell ref="B1347:C1347"/>
    <mergeCell ref="E1347:F1347"/>
    <mergeCell ref="H1347:I1347"/>
    <mergeCell ref="K1347:L1347"/>
    <mergeCell ref="B1356:C1358"/>
    <mergeCell ref="E1356:F1358"/>
    <mergeCell ref="H1356:I1358"/>
    <mergeCell ref="K1356:L1358"/>
    <mergeCell ref="B1363:C1363"/>
    <mergeCell ref="E1363:F1363"/>
    <mergeCell ref="H1363:I1363"/>
    <mergeCell ref="K1363:L1363"/>
    <mergeCell ref="B1364:C1364"/>
    <mergeCell ref="E1364:F1364"/>
    <mergeCell ref="H1364:I1364"/>
    <mergeCell ref="K1364:L1364"/>
    <mergeCell ref="B1365:C1365"/>
    <mergeCell ref="E1365:F1365"/>
    <mergeCell ref="H1365:I1365"/>
    <mergeCell ref="K1365:L1365"/>
    <mergeCell ref="B1366:C1366"/>
    <mergeCell ref="E1366:F1366"/>
    <mergeCell ref="H1366:I1366"/>
    <mergeCell ref="K1366:L1366"/>
    <mergeCell ref="B1367:C1367"/>
    <mergeCell ref="E1367:F1367"/>
    <mergeCell ref="H1367:I1367"/>
    <mergeCell ref="K1367:L1367"/>
    <mergeCell ref="B1368:C1368"/>
    <mergeCell ref="E1368:F1368"/>
    <mergeCell ref="H1368:I1368"/>
    <mergeCell ref="K1368:L1368"/>
    <mergeCell ref="B1376:C1378"/>
    <mergeCell ref="E1376:F1378"/>
    <mergeCell ref="H1376:I1378"/>
    <mergeCell ref="K1376:L1378"/>
    <mergeCell ref="B1383:C1383"/>
    <mergeCell ref="E1383:F1383"/>
    <mergeCell ref="H1383:I1383"/>
    <mergeCell ref="K1383:L1383"/>
    <mergeCell ref="B1384:C1384"/>
    <mergeCell ref="E1384:F1384"/>
    <mergeCell ref="H1384:I1384"/>
    <mergeCell ref="K1384:L1384"/>
    <mergeCell ref="B1385:C1385"/>
    <mergeCell ref="E1385:F1385"/>
    <mergeCell ref="H1385:I1385"/>
    <mergeCell ref="K1385:L1385"/>
    <mergeCell ref="B1386:C1386"/>
    <mergeCell ref="E1386:F1386"/>
    <mergeCell ref="H1386:I1386"/>
    <mergeCell ref="K1386:L1386"/>
    <mergeCell ref="B1387:C1387"/>
    <mergeCell ref="E1387:F1387"/>
    <mergeCell ref="H1387:I1387"/>
    <mergeCell ref="K1387:L1387"/>
    <mergeCell ref="B1388:C1388"/>
    <mergeCell ref="E1388:F1388"/>
    <mergeCell ref="H1388:I1388"/>
    <mergeCell ref="K1388:L1388"/>
    <mergeCell ref="B1397:C1399"/>
    <mergeCell ref="E1397:F1399"/>
    <mergeCell ref="H1397:I1399"/>
    <mergeCell ref="K1397:L1399"/>
    <mergeCell ref="B1404:C1404"/>
    <mergeCell ref="E1404:F1404"/>
    <mergeCell ref="H1404:I1404"/>
    <mergeCell ref="K1404:L1404"/>
    <mergeCell ref="B1405:C1405"/>
    <mergeCell ref="E1405:F1405"/>
    <mergeCell ref="H1405:I1405"/>
    <mergeCell ref="K1405:L1405"/>
    <mergeCell ref="B1406:C1406"/>
    <mergeCell ref="E1406:F1406"/>
    <mergeCell ref="H1406:I1406"/>
    <mergeCell ref="K1406:L1406"/>
    <mergeCell ref="B1407:C1407"/>
    <mergeCell ref="E1407:F1407"/>
    <mergeCell ref="H1407:I1407"/>
    <mergeCell ref="K1407:L1407"/>
    <mergeCell ref="B1408:C1408"/>
    <mergeCell ref="E1408:F1408"/>
    <mergeCell ref="H1408:I1408"/>
    <mergeCell ref="K1408:L1408"/>
    <mergeCell ref="B1409:C1409"/>
    <mergeCell ref="E1409:F1409"/>
    <mergeCell ref="H1409:I1409"/>
    <mergeCell ref="K1409:L1409"/>
    <mergeCell ref="B1417:C1419"/>
    <mergeCell ref="E1417:F1419"/>
    <mergeCell ref="H1417:I1419"/>
    <mergeCell ref="K1417:L1419"/>
    <mergeCell ref="B1424:C1424"/>
    <mergeCell ref="E1424:F1424"/>
    <mergeCell ref="H1424:I1424"/>
    <mergeCell ref="K1424:L1424"/>
    <mergeCell ref="B1425:C1425"/>
    <mergeCell ref="E1425:F1425"/>
    <mergeCell ref="H1425:I1425"/>
    <mergeCell ref="K1425:L1425"/>
    <mergeCell ref="B1426:C1426"/>
    <mergeCell ref="E1426:F1426"/>
    <mergeCell ref="H1426:I1426"/>
    <mergeCell ref="K1426:L1426"/>
    <mergeCell ref="B1427:C1427"/>
    <mergeCell ref="E1427:F1427"/>
    <mergeCell ref="H1427:I1427"/>
    <mergeCell ref="K1427:L1427"/>
    <mergeCell ref="B1428:C1428"/>
    <mergeCell ref="E1428:F1428"/>
    <mergeCell ref="H1428:I1428"/>
    <mergeCell ref="K1428:L1428"/>
    <mergeCell ref="B1429:C1429"/>
    <mergeCell ref="E1429:F1429"/>
    <mergeCell ref="H1429:I1429"/>
    <mergeCell ref="K1429:L1429"/>
    <mergeCell ref="B1438:C1440"/>
    <mergeCell ref="E1438:F1440"/>
    <mergeCell ref="H1438:I1440"/>
    <mergeCell ref="K1438:L1440"/>
    <mergeCell ref="B1445:C1445"/>
    <mergeCell ref="E1445:F1445"/>
    <mergeCell ref="H1445:I1445"/>
    <mergeCell ref="K1445:L1445"/>
    <mergeCell ref="B1446:C1446"/>
    <mergeCell ref="E1446:F1446"/>
    <mergeCell ref="H1446:I1446"/>
    <mergeCell ref="K1446:L1446"/>
    <mergeCell ref="B1447:C1447"/>
    <mergeCell ref="E1447:F1447"/>
    <mergeCell ref="H1447:I1447"/>
    <mergeCell ref="K1447:L1447"/>
    <mergeCell ref="B1448:C1448"/>
    <mergeCell ref="E1448:F1448"/>
    <mergeCell ref="H1448:I1448"/>
    <mergeCell ref="K1448:L1448"/>
    <mergeCell ref="B1486:C1486"/>
    <mergeCell ref="E1486:F1486"/>
    <mergeCell ref="H1486:I1486"/>
    <mergeCell ref="K1486:L1486"/>
    <mergeCell ref="B1487:C1487"/>
    <mergeCell ref="E1487:F1487"/>
    <mergeCell ref="H1487:I1487"/>
    <mergeCell ref="K1487:L1487"/>
    <mergeCell ref="B1449:C1449"/>
    <mergeCell ref="E1449:F1449"/>
    <mergeCell ref="H1449:I1449"/>
    <mergeCell ref="K1449:L1449"/>
    <mergeCell ref="B1450:C1450"/>
    <mergeCell ref="E1450:F1450"/>
    <mergeCell ref="H1450:I1450"/>
    <mergeCell ref="K1450:L1450"/>
    <mergeCell ref="B1458:C1460"/>
    <mergeCell ref="E1458:F1460"/>
    <mergeCell ref="H1458:I1460"/>
    <mergeCell ref="K1458:L1460"/>
    <mergeCell ref="B1465:C1465"/>
    <mergeCell ref="E1465:F1465"/>
    <mergeCell ref="H1465:I1465"/>
    <mergeCell ref="K1465:L1465"/>
    <mergeCell ref="B1466:C1466"/>
    <mergeCell ref="E1466:F1466"/>
    <mergeCell ref="H1466:I1466"/>
    <mergeCell ref="K1466:L1466"/>
    <mergeCell ref="B1530:C1530"/>
    <mergeCell ref="E1530:F1530"/>
    <mergeCell ref="H1530:I1530"/>
    <mergeCell ref="K1530:L1530"/>
    <mergeCell ref="B1531:C1531"/>
    <mergeCell ref="E1531:F1531"/>
    <mergeCell ref="H1531:I1531"/>
    <mergeCell ref="K1531:L1531"/>
    <mergeCell ref="B1467:C1467"/>
    <mergeCell ref="E1467:F1467"/>
    <mergeCell ref="H1467:I1467"/>
    <mergeCell ref="K1467:L1467"/>
    <mergeCell ref="B1468:C1468"/>
    <mergeCell ref="E1468:F1468"/>
    <mergeCell ref="H1468:I1468"/>
    <mergeCell ref="K1468:L1468"/>
    <mergeCell ref="B1469:C1469"/>
    <mergeCell ref="E1469:F1469"/>
    <mergeCell ref="H1469:I1469"/>
    <mergeCell ref="K1469:L1469"/>
    <mergeCell ref="B1470:C1470"/>
    <mergeCell ref="E1470:F1470"/>
    <mergeCell ref="H1470:I1470"/>
    <mergeCell ref="K1470:L1470"/>
    <mergeCell ref="B1520:C1522"/>
    <mergeCell ref="E1520:F1522"/>
    <mergeCell ref="H1520:I1522"/>
    <mergeCell ref="K1520:L1522"/>
    <mergeCell ref="B1479:C1481"/>
    <mergeCell ref="E1479:F1481"/>
    <mergeCell ref="H1479:I1481"/>
    <mergeCell ref="K1479:L1481"/>
    <mergeCell ref="B1550:C1550"/>
    <mergeCell ref="E1550:F1550"/>
    <mergeCell ref="H1550:I1550"/>
    <mergeCell ref="K1550:L1550"/>
    <mergeCell ref="B1540:C1542"/>
    <mergeCell ref="E1540:F1542"/>
    <mergeCell ref="H1540:I1542"/>
    <mergeCell ref="K1540:L1542"/>
    <mergeCell ref="B1547:C1547"/>
    <mergeCell ref="E1547:F1547"/>
    <mergeCell ref="H1547:I1547"/>
    <mergeCell ref="K1547:L1547"/>
    <mergeCell ref="B1548:C1548"/>
    <mergeCell ref="E1548:F1548"/>
    <mergeCell ref="H1548:I1548"/>
    <mergeCell ref="K1548:L1548"/>
    <mergeCell ref="B1549:C1549"/>
    <mergeCell ref="E1549:F1549"/>
    <mergeCell ref="H1549:I1549"/>
    <mergeCell ref="K1549:L1549"/>
  </mergeCells>
  <pageMargins left="0.62992125984251968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M1062"/>
  <sheetViews>
    <sheetView showGridLines="0" zoomScaleNormal="100" workbookViewId="0">
      <selection activeCell="F5" sqref="F5:N5"/>
    </sheetView>
  </sheetViews>
  <sheetFormatPr baseColWidth="10" defaultColWidth="11.44140625" defaultRowHeight="13.2" x14ac:dyDescent="0.25"/>
  <cols>
    <col min="1" max="1" width="2.6640625" style="86" customWidth="1"/>
    <col min="2" max="2" width="5.109375" style="96" customWidth="1"/>
    <col min="3" max="3" width="21.109375" style="5" customWidth="1"/>
    <col min="4" max="4" width="17.6640625" style="5" customWidth="1"/>
    <col min="5" max="5" width="9.44140625" style="5" customWidth="1"/>
    <col min="6" max="6" width="22.44140625" style="52" customWidth="1"/>
    <col min="7" max="7" width="8.44140625" style="5" customWidth="1"/>
    <col min="8" max="8" width="11.6640625" style="5" customWidth="1"/>
    <col min="9" max="9" width="12.109375" style="5" customWidth="1"/>
    <col min="10" max="10" width="8.5546875" style="5" customWidth="1"/>
    <col min="11" max="11" width="20.44140625" style="87" customWidth="1"/>
    <col min="12" max="12" width="11.44140625" style="89"/>
    <col min="13" max="13" width="11.44140625" style="21"/>
    <col min="14" max="16384" width="11.44140625" style="5"/>
  </cols>
  <sheetData>
    <row r="1" spans="1:12" ht="15" customHeight="1" x14ac:dyDescent="0.25">
      <c r="A1" s="18"/>
      <c r="B1" s="275" t="s">
        <v>116</v>
      </c>
      <c r="C1" s="275"/>
      <c r="D1" s="275"/>
      <c r="E1" s="275"/>
      <c r="F1" s="275"/>
      <c r="G1" s="275"/>
      <c r="H1" s="275"/>
      <c r="I1" s="275"/>
      <c r="J1" s="275"/>
      <c r="K1" s="275"/>
      <c r="L1" s="18"/>
    </row>
    <row r="2" spans="1:12" ht="15" customHeight="1" x14ac:dyDescent="0.25">
      <c r="A2" s="18"/>
      <c r="B2" s="95" t="s">
        <v>5</v>
      </c>
      <c r="C2" s="16" t="s">
        <v>4</v>
      </c>
      <c r="D2" s="16" t="s">
        <v>1</v>
      </c>
      <c r="E2" s="16" t="s">
        <v>39</v>
      </c>
      <c r="F2" s="16" t="s">
        <v>76</v>
      </c>
      <c r="G2" s="16" t="s">
        <v>41</v>
      </c>
      <c r="H2" s="16" t="s">
        <v>5</v>
      </c>
      <c r="I2" s="16" t="s">
        <v>70</v>
      </c>
      <c r="J2" s="16" t="s">
        <v>27</v>
      </c>
      <c r="K2" s="85" t="s">
        <v>98</v>
      </c>
      <c r="L2" s="18"/>
    </row>
    <row r="3" spans="1:12" ht="15" customHeight="1" x14ac:dyDescent="0.25">
      <c r="A3" s="18"/>
      <c r="B3" s="79"/>
      <c r="C3" s="9" t="e">
        <f t="shared" ref="C3:C64" si="0">VLOOKUP($B3,_TAB1,2,FALSE)</f>
        <v>#N/A</v>
      </c>
      <c r="D3" s="9" t="e">
        <f t="shared" ref="D3:D64" si="1">VLOOKUP($B3,_TAB1,3,FALSE)</f>
        <v>#N/A</v>
      </c>
      <c r="E3" s="9" t="e">
        <f t="shared" ref="E3:E64" si="2">VLOOKUP($B3,_TAB1,4,FALSE)</f>
        <v>#N/A</v>
      </c>
      <c r="F3" s="17" t="e">
        <f t="shared" ref="F3:F64" si="3">VLOOKUP($B3,_TAB1,5,FALSE)</f>
        <v>#N/A</v>
      </c>
      <c r="G3" s="9" t="e">
        <f t="shared" ref="G3:G64" si="4">VLOOKUP($B3,_TAB1,10,FALSE)</f>
        <v>#N/A</v>
      </c>
      <c r="H3" s="9" t="e">
        <f t="shared" ref="H3:H64" si="5">VLOOKUP($B3,_TAB1,12,FALSE)&amp;VLOOKUP($B3,_TAB1,11,FALSE)</f>
        <v>#N/A</v>
      </c>
      <c r="I3" s="58"/>
      <c r="J3" s="56"/>
      <c r="K3" s="84" t="str">
        <f t="shared" ref="K3:K48" si="6">IF(I3="","",IF(I3&lt;INDEX(TPCD,MATCH(G3,CATECD,0),MATCH(H3,NAGECD,0)),"sélectionné","non"))</f>
        <v/>
      </c>
      <c r="L3" s="18"/>
    </row>
    <row r="4" spans="1:12" ht="15" customHeight="1" x14ac:dyDescent="0.25">
      <c r="A4" s="18"/>
      <c r="B4" s="79"/>
      <c r="C4" s="9" t="e">
        <f t="shared" si="0"/>
        <v>#N/A</v>
      </c>
      <c r="D4" s="9" t="e">
        <f t="shared" si="1"/>
        <v>#N/A</v>
      </c>
      <c r="E4" s="9" t="e">
        <f t="shared" si="2"/>
        <v>#N/A</v>
      </c>
      <c r="F4" s="17" t="e">
        <f t="shared" si="3"/>
        <v>#N/A</v>
      </c>
      <c r="G4" s="9" t="e">
        <f t="shared" si="4"/>
        <v>#N/A</v>
      </c>
      <c r="H4" s="9" t="e">
        <f t="shared" si="5"/>
        <v>#N/A</v>
      </c>
      <c r="I4" s="58"/>
      <c r="J4" s="56"/>
      <c r="K4" s="84" t="str">
        <f t="shared" si="6"/>
        <v/>
      </c>
      <c r="L4" s="18"/>
    </row>
    <row r="5" spans="1:12" ht="15" customHeight="1" x14ac:dyDescent="0.25">
      <c r="A5" s="18"/>
      <c r="B5" s="79"/>
      <c r="C5" s="9" t="e">
        <f t="shared" si="0"/>
        <v>#N/A</v>
      </c>
      <c r="D5" s="9" t="e">
        <f t="shared" si="1"/>
        <v>#N/A</v>
      </c>
      <c r="E5" s="9" t="e">
        <f t="shared" si="2"/>
        <v>#N/A</v>
      </c>
      <c r="F5" s="17" t="e">
        <f t="shared" si="3"/>
        <v>#N/A</v>
      </c>
      <c r="G5" s="9" t="e">
        <f t="shared" si="4"/>
        <v>#N/A</v>
      </c>
      <c r="H5" s="9" t="e">
        <f t="shared" si="5"/>
        <v>#N/A</v>
      </c>
      <c r="I5" s="58"/>
      <c r="J5" s="56"/>
      <c r="K5" s="84" t="str">
        <f t="shared" si="6"/>
        <v/>
      </c>
      <c r="L5" s="18"/>
    </row>
    <row r="6" spans="1:12" ht="15" customHeight="1" x14ac:dyDescent="0.25">
      <c r="A6" s="18"/>
      <c r="B6" s="79"/>
      <c r="C6" s="9" t="e">
        <f t="shared" si="0"/>
        <v>#N/A</v>
      </c>
      <c r="D6" s="9" t="e">
        <f t="shared" si="1"/>
        <v>#N/A</v>
      </c>
      <c r="E6" s="9" t="e">
        <f t="shared" si="2"/>
        <v>#N/A</v>
      </c>
      <c r="F6" s="17" t="e">
        <f t="shared" si="3"/>
        <v>#N/A</v>
      </c>
      <c r="G6" s="9" t="e">
        <f t="shared" si="4"/>
        <v>#N/A</v>
      </c>
      <c r="H6" s="9" t="e">
        <f t="shared" si="5"/>
        <v>#N/A</v>
      </c>
      <c r="I6" s="58"/>
      <c r="J6" s="56"/>
      <c r="K6" s="84" t="str">
        <f t="shared" si="6"/>
        <v/>
      </c>
      <c r="L6" s="18"/>
    </row>
    <row r="7" spans="1:12" ht="15" customHeight="1" x14ac:dyDescent="0.25">
      <c r="A7" s="18"/>
      <c r="B7" s="79"/>
      <c r="C7" s="9" t="e">
        <f t="shared" si="0"/>
        <v>#N/A</v>
      </c>
      <c r="D7" s="17" t="e">
        <f t="shared" si="1"/>
        <v>#N/A</v>
      </c>
      <c r="E7" s="9" t="e">
        <f t="shared" si="2"/>
        <v>#N/A</v>
      </c>
      <c r="F7" s="17" t="e">
        <f t="shared" si="3"/>
        <v>#N/A</v>
      </c>
      <c r="G7" s="9" t="e">
        <f t="shared" si="4"/>
        <v>#N/A</v>
      </c>
      <c r="H7" s="9" t="e">
        <f t="shared" si="5"/>
        <v>#N/A</v>
      </c>
      <c r="I7" s="58"/>
      <c r="J7" s="56"/>
      <c r="K7" s="84" t="str">
        <f t="shared" si="6"/>
        <v/>
      </c>
      <c r="L7" s="18"/>
    </row>
    <row r="8" spans="1:12" ht="15" customHeight="1" x14ac:dyDescent="0.25">
      <c r="A8" s="18"/>
      <c r="B8" s="79"/>
      <c r="C8" s="9" t="e">
        <f>VLOOKUP($B8,_TAB1,2,FALSE)</f>
        <v>#N/A</v>
      </c>
      <c r="D8" s="9" t="e">
        <f>VLOOKUP($B8,_TAB1,3,FALSE)</f>
        <v>#N/A</v>
      </c>
      <c r="E8" s="9" t="e">
        <f>VLOOKUP($B8,_TAB1,4,FALSE)</f>
        <v>#N/A</v>
      </c>
      <c r="F8" s="17" t="e">
        <f>VLOOKUP($B8,_TAB1,5,FALSE)</f>
        <v>#N/A</v>
      </c>
      <c r="G8" s="9" t="e">
        <f>VLOOKUP($B8,_TAB1,10,FALSE)</f>
        <v>#N/A</v>
      </c>
      <c r="H8" s="9" t="e">
        <f>VLOOKUP($B8,_TAB1,12,FALSE)&amp;VLOOKUP($B8,_TAB1,11,FALSE)</f>
        <v>#N/A</v>
      </c>
      <c r="I8" s="58"/>
      <c r="J8" s="56"/>
      <c r="K8" s="84" t="str">
        <f>IF(I8="","",IF(I8&lt;INDEX(TPCD,MATCH(G8,CATECD,0),MATCH(H8,NAGECD,0)),"sélectionné","non"))</f>
        <v/>
      </c>
      <c r="L8" s="18"/>
    </row>
    <row r="9" spans="1:12" ht="15" customHeight="1" x14ac:dyDescent="0.25">
      <c r="A9" s="18"/>
      <c r="B9" s="79"/>
      <c r="C9" s="9" t="e">
        <f t="shared" si="0"/>
        <v>#N/A</v>
      </c>
      <c r="D9" s="17" t="e">
        <f t="shared" si="1"/>
        <v>#N/A</v>
      </c>
      <c r="E9" s="9" t="e">
        <f t="shared" si="2"/>
        <v>#N/A</v>
      </c>
      <c r="F9" s="17" t="e">
        <f t="shared" si="3"/>
        <v>#N/A</v>
      </c>
      <c r="G9" s="9" t="e">
        <f t="shared" si="4"/>
        <v>#N/A</v>
      </c>
      <c r="H9" s="9" t="e">
        <f t="shared" si="5"/>
        <v>#N/A</v>
      </c>
      <c r="I9" s="58"/>
      <c r="J9" s="56"/>
      <c r="K9" s="84" t="str">
        <f t="shared" si="6"/>
        <v/>
      </c>
      <c r="L9" s="18"/>
    </row>
    <row r="10" spans="1:12" ht="15" customHeight="1" x14ac:dyDescent="0.25">
      <c r="A10" s="18"/>
      <c r="B10" s="79"/>
      <c r="C10" s="9" t="e">
        <f t="shared" si="0"/>
        <v>#N/A</v>
      </c>
      <c r="D10" s="9" t="e">
        <f t="shared" si="1"/>
        <v>#N/A</v>
      </c>
      <c r="E10" s="9" t="e">
        <f t="shared" si="2"/>
        <v>#N/A</v>
      </c>
      <c r="F10" s="17" t="e">
        <f t="shared" si="3"/>
        <v>#N/A</v>
      </c>
      <c r="G10" s="9" t="e">
        <f t="shared" si="4"/>
        <v>#N/A</v>
      </c>
      <c r="H10" s="9" t="e">
        <f t="shared" si="5"/>
        <v>#N/A</v>
      </c>
      <c r="I10" s="58"/>
      <c r="J10" s="56"/>
      <c r="K10" s="84" t="str">
        <f t="shared" si="6"/>
        <v/>
      </c>
      <c r="L10" s="18"/>
    </row>
    <row r="11" spans="1:12" ht="15" customHeight="1" x14ac:dyDescent="0.25">
      <c r="A11" s="18"/>
      <c r="B11" s="79"/>
      <c r="C11" s="9" t="e">
        <f t="shared" si="0"/>
        <v>#N/A</v>
      </c>
      <c r="D11" s="17" t="e">
        <f t="shared" si="1"/>
        <v>#N/A</v>
      </c>
      <c r="E11" s="9" t="e">
        <f t="shared" si="2"/>
        <v>#N/A</v>
      </c>
      <c r="F11" s="17" t="e">
        <f t="shared" si="3"/>
        <v>#N/A</v>
      </c>
      <c r="G11" s="9" t="e">
        <f t="shared" si="4"/>
        <v>#N/A</v>
      </c>
      <c r="H11" s="9" t="e">
        <f t="shared" si="5"/>
        <v>#N/A</v>
      </c>
      <c r="I11" s="58"/>
      <c r="J11" s="56"/>
      <c r="K11" s="84" t="str">
        <f t="shared" si="6"/>
        <v/>
      </c>
      <c r="L11" s="18"/>
    </row>
    <row r="12" spans="1:12" ht="15" customHeight="1" x14ac:dyDescent="0.25">
      <c r="A12" s="18"/>
      <c r="B12" s="79"/>
      <c r="C12" s="9" t="e">
        <f t="shared" si="0"/>
        <v>#N/A</v>
      </c>
      <c r="D12" s="9" t="e">
        <f t="shared" si="1"/>
        <v>#N/A</v>
      </c>
      <c r="E12" s="9" t="e">
        <f t="shared" si="2"/>
        <v>#N/A</v>
      </c>
      <c r="F12" s="17" t="e">
        <f t="shared" si="3"/>
        <v>#N/A</v>
      </c>
      <c r="G12" s="9" t="e">
        <f t="shared" si="4"/>
        <v>#N/A</v>
      </c>
      <c r="H12" s="9" t="e">
        <f t="shared" si="5"/>
        <v>#N/A</v>
      </c>
      <c r="I12" s="58"/>
      <c r="J12" s="56"/>
      <c r="K12" s="84" t="str">
        <f t="shared" si="6"/>
        <v/>
      </c>
      <c r="L12" s="18"/>
    </row>
    <row r="13" spans="1:12" ht="15" customHeight="1" x14ac:dyDescent="0.25">
      <c r="A13" s="18"/>
      <c r="B13" s="79"/>
      <c r="C13" s="9" t="e">
        <f t="shared" si="0"/>
        <v>#N/A</v>
      </c>
      <c r="D13" s="17" t="e">
        <f t="shared" si="1"/>
        <v>#N/A</v>
      </c>
      <c r="E13" s="9" t="e">
        <f t="shared" si="2"/>
        <v>#N/A</v>
      </c>
      <c r="F13" s="17" t="e">
        <f t="shared" si="3"/>
        <v>#N/A</v>
      </c>
      <c r="G13" s="9" t="e">
        <f t="shared" si="4"/>
        <v>#N/A</v>
      </c>
      <c r="H13" s="9" t="e">
        <f t="shared" si="5"/>
        <v>#N/A</v>
      </c>
      <c r="I13" s="58"/>
      <c r="J13" s="56"/>
      <c r="K13" s="84" t="str">
        <f t="shared" si="6"/>
        <v/>
      </c>
      <c r="L13" s="18"/>
    </row>
    <row r="14" spans="1:12" ht="15" customHeight="1" x14ac:dyDescent="0.25">
      <c r="A14" s="18"/>
      <c r="B14" s="79"/>
      <c r="C14" s="9" t="e">
        <f t="shared" si="0"/>
        <v>#N/A</v>
      </c>
      <c r="D14" s="9" t="e">
        <f t="shared" si="1"/>
        <v>#N/A</v>
      </c>
      <c r="E14" s="9" t="e">
        <f t="shared" si="2"/>
        <v>#N/A</v>
      </c>
      <c r="F14" s="17" t="e">
        <f t="shared" si="3"/>
        <v>#N/A</v>
      </c>
      <c r="G14" s="9" t="e">
        <f t="shared" si="4"/>
        <v>#N/A</v>
      </c>
      <c r="H14" s="9" t="e">
        <f t="shared" si="5"/>
        <v>#N/A</v>
      </c>
      <c r="I14" s="58"/>
      <c r="J14" s="56"/>
      <c r="K14" s="84" t="str">
        <f t="shared" si="6"/>
        <v/>
      </c>
      <c r="L14" s="18"/>
    </row>
    <row r="15" spans="1:12" ht="15" customHeight="1" x14ac:dyDescent="0.25">
      <c r="A15" s="18"/>
      <c r="B15" s="79"/>
      <c r="C15" s="9" t="e">
        <f t="shared" si="0"/>
        <v>#N/A</v>
      </c>
      <c r="D15" s="9" t="e">
        <f t="shared" si="1"/>
        <v>#N/A</v>
      </c>
      <c r="E15" s="9" t="e">
        <f t="shared" si="2"/>
        <v>#N/A</v>
      </c>
      <c r="F15" s="17" t="e">
        <f t="shared" si="3"/>
        <v>#N/A</v>
      </c>
      <c r="G15" s="9" t="e">
        <f t="shared" si="4"/>
        <v>#N/A</v>
      </c>
      <c r="H15" s="9" t="e">
        <f t="shared" si="5"/>
        <v>#N/A</v>
      </c>
      <c r="I15" s="58"/>
      <c r="J15" s="56"/>
      <c r="K15" s="84" t="str">
        <f t="shared" si="6"/>
        <v/>
      </c>
      <c r="L15" s="18"/>
    </row>
    <row r="16" spans="1:12" ht="15" customHeight="1" x14ac:dyDescent="0.25">
      <c r="A16" s="18"/>
      <c r="B16" s="79"/>
      <c r="C16" s="9" t="e">
        <f t="shared" si="0"/>
        <v>#N/A</v>
      </c>
      <c r="D16" s="9" t="e">
        <f t="shared" si="1"/>
        <v>#N/A</v>
      </c>
      <c r="E16" s="9" t="e">
        <f t="shared" si="2"/>
        <v>#N/A</v>
      </c>
      <c r="F16" s="17" t="e">
        <f t="shared" si="3"/>
        <v>#N/A</v>
      </c>
      <c r="G16" s="9" t="e">
        <f t="shared" si="4"/>
        <v>#N/A</v>
      </c>
      <c r="H16" s="9" t="e">
        <f t="shared" si="5"/>
        <v>#N/A</v>
      </c>
      <c r="I16" s="58"/>
      <c r="J16" s="56"/>
      <c r="K16" s="84" t="str">
        <f t="shared" si="6"/>
        <v/>
      </c>
      <c r="L16" s="18"/>
    </row>
    <row r="17" spans="1:12" ht="15" customHeight="1" x14ac:dyDescent="0.25">
      <c r="A17" s="18"/>
      <c r="B17" s="79"/>
      <c r="C17" s="9" t="e">
        <f t="shared" si="0"/>
        <v>#N/A</v>
      </c>
      <c r="D17" s="17" t="e">
        <f t="shared" si="1"/>
        <v>#N/A</v>
      </c>
      <c r="E17" s="9" t="e">
        <f t="shared" si="2"/>
        <v>#N/A</v>
      </c>
      <c r="F17" s="17" t="e">
        <f t="shared" si="3"/>
        <v>#N/A</v>
      </c>
      <c r="G17" s="9" t="e">
        <f t="shared" si="4"/>
        <v>#N/A</v>
      </c>
      <c r="H17" s="9" t="e">
        <f t="shared" si="5"/>
        <v>#N/A</v>
      </c>
      <c r="I17" s="58"/>
      <c r="J17" s="56"/>
      <c r="K17" s="84" t="str">
        <f t="shared" si="6"/>
        <v/>
      </c>
      <c r="L17" s="18"/>
    </row>
    <row r="18" spans="1:12" ht="15" customHeight="1" x14ac:dyDescent="0.25">
      <c r="A18" s="18"/>
      <c r="B18" s="79"/>
      <c r="C18" s="9" t="e">
        <f t="shared" si="0"/>
        <v>#N/A</v>
      </c>
      <c r="D18" s="59" t="e">
        <f t="shared" si="1"/>
        <v>#N/A</v>
      </c>
      <c r="E18" s="9" t="e">
        <f t="shared" si="2"/>
        <v>#N/A</v>
      </c>
      <c r="F18" s="17" t="e">
        <f t="shared" si="3"/>
        <v>#N/A</v>
      </c>
      <c r="G18" s="9" t="e">
        <f t="shared" si="4"/>
        <v>#N/A</v>
      </c>
      <c r="H18" s="9" t="e">
        <f t="shared" si="5"/>
        <v>#N/A</v>
      </c>
      <c r="I18" s="58"/>
      <c r="J18" s="56"/>
      <c r="K18" s="84" t="str">
        <f t="shared" si="6"/>
        <v/>
      </c>
      <c r="L18" s="18"/>
    </row>
    <row r="19" spans="1:12" ht="15" customHeight="1" x14ac:dyDescent="0.25">
      <c r="A19" s="18"/>
      <c r="B19" s="79"/>
      <c r="C19" s="9" t="e">
        <f>VLOOKUP($B19,_TAB1,2,FALSE)</f>
        <v>#N/A</v>
      </c>
      <c r="D19" s="9" t="e">
        <f>VLOOKUP($B19,_TAB1,3,FALSE)</f>
        <v>#N/A</v>
      </c>
      <c r="E19" s="9" t="e">
        <f>VLOOKUP($B19,_TAB1,4,FALSE)</f>
        <v>#N/A</v>
      </c>
      <c r="F19" s="17" t="e">
        <f>VLOOKUP($B19,_TAB1,5,FALSE)</f>
        <v>#N/A</v>
      </c>
      <c r="G19" s="9" t="e">
        <f>VLOOKUP($B19,_TAB1,10,FALSE)</f>
        <v>#N/A</v>
      </c>
      <c r="H19" s="9" t="e">
        <f>VLOOKUP($B19,_TAB1,12,FALSE)&amp;VLOOKUP($B19,_TAB1,11,FALSE)</f>
        <v>#N/A</v>
      </c>
      <c r="I19" s="58"/>
      <c r="J19" s="56"/>
      <c r="K19" s="84" t="str">
        <f>IF(I19="","",IF(I19&lt;INDEX(TPCD,MATCH(G19,CATECD,0),MATCH(H19,NAGECD,0)),"sélectionné","non"))</f>
        <v/>
      </c>
      <c r="L19" s="18"/>
    </row>
    <row r="20" spans="1:12" ht="15" customHeight="1" x14ac:dyDescent="0.25">
      <c r="A20" s="18"/>
      <c r="B20" s="79"/>
      <c r="C20" s="9" t="e">
        <f t="shared" si="0"/>
        <v>#N/A</v>
      </c>
      <c r="D20" s="9" t="e">
        <f t="shared" si="1"/>
        <v>#N/A</v>
      </c>
      <c r="E20" s="9" t="e">
        <f t="shared" si="2"/>
        <v>#N/A</v>
      </c>
      <c r="F20" s="17" t="e">
        <f t="shared" si="3"/>
        <v>#N/A</v>
      </c>
      <c r="G20" s="9" t="e">
        <f t="shared" si="4"/>
        <v>#N/A</v>
      </c>
      <c r="H20" s="9" t="e">
        <f t="shared" si="5"/>
        <v>#N/A</v>
      </c>
      <c r="I20" s="58"/>
      <c r="J20" s="56"/>
      <c r="K20" s="84" t="str">
        <f t="shared" si="6"/>
        <v/>
      </c>
      <c r="L20" s="18"/>
    </row>
    <row r="21" spans="1:12" ht="15" customHeight="1" x14ac:dyDescent="0.25">
      <c r="A21" s="18"/>
      <c r="B21" s="79"/>
      <c r="C21" s="9" t="e">
        <f t="shared" si="0"/>
        <v>#N/A</v>
      </c>
      <c r="D21" s="9" t="e">
        <f t="shared" si="1"/>
        <v>#N/A</v>
      </c>
      <c r="E21" s="9" t="e">
        <f t="shared" si="2"/>
        <v>#N/A</v>
      </c>
      <c r="F21" s="17" t="e">
        <f t="shared" si="3"/>
        <v>#N/A</v>
      </c>
      <c r="G21" s="9" t="e">
        <f t="shared" si="4"/>
        <v>#N/A</v>
      </c>
      <c r="H21" s="9" t="e">
        <f t="shared" si="5"/>
        <v>#N/A</v>
      </c>
      <c r="I21" s="58"/>
      <c r="J21" s="56"/>
      <c r="K21" s="84" t="str">
        <f t="shared" si="6"/>
        <v/>
      </c>
      <c r="L21" s="18"/>
    </row>
    <row r="22" spans="1:12" ht="15" customHeight="1" x14ac:dyDescent="0.25">
      <c r="A22" s="18"/>
      <c r="B22" s="79"/>
      <c r="C22" s="9" t="e">
        <f t="shared" si="0"/>
        <v>#N/A</v>
      </c>
      <c r="D22" s="9" t="e">
        <f t="shared" si="1"/>
        <v>#N/A</v>
      </c>
      <c r="E22" s="9" t="e">
        <f t="shared" si="2"/>
        <v>#N/A</v>
      </c>
      <c r="F22" s="17" t="e">
        <f t="shared" si="3"/>
        <v>#N/A</v>
      </c>
      <c r="G22" s="9" t="e">
        <f t="shared" si="4"/>
        <v>#N/A</v>
      </c>
      <c r="H22" s="9" t="e">
        <f t="shared" si="5"/>
        <v>#N/A</v>
      </c>
      <c r="I22" s="58"/>
      <c r="J22" s="56"/>
      <c r="K22" s="84" t="str">
        <f t="shared" si="6"/>
        <v/>
      </c>
      <c r="L22" s="18"/>
    </row>
    <row r="23" spans="1:12" ht="15" customHeight="1" x14ac:dyDescent="0.25">
      <c r="A23" s="18"/>
      <c r="B23" s="79"/>
      <c r="C23" s="9" t="e">
        <f t="shared" si="0"/>
        <v>#N/A</v>
      </c>
      <c r="D23" s="59" t="e">
        <f t="shared" si="1"/>
        <v>#N/A</v>
      </c>
      <c r="E23" s="9" t="e">
        <f t="shared" si="2"/>
        <v>#N/A</v>
      </c>
      <c r="F23" s="17" t="e">
        <f t="shared" si="3"/>
        <v>#N/A</v>
      </c>
      <c r="G23" s="9" t="e">
        <f t="shared" si="4"/>
        <v>#N/A</v>
      </c>
      <c r="H23" s="9" t="e">
        <f t="shared" si="5"/>
        <v>#N/A</v>
      </c>
      <c r="I23" s="58"/>
      <c r="J23" s="56"/>
      <c r="K23" s="84" t="str">
        <f t="shared" si="6"/>
        <v/>
      </c>
      <c r="L23" s="18"/>
    </row>
    <row r="24" spans="1:12" ht="15" customHeight="1" x14ac:dyDescent="0.25">
      <c r="A24" s="18"/>
      <c r="B24" s="79"/>
      <c r="C24" s="9" t="e">
        <f t="shared" si="0"/>
        <v>#N/A</v>
      </c>
      <c r="D24" s="9" t="e">
        <f t="shared" si="1"/>
        <v>#N/A</v>
      </c>
      <c r="E24" s="9" t="e">
        <f t="shared" si="2"/>
        <v>#N/A</v>
      </c>
      <c r="F24" s="17" t="e">
        <f t="shared" si="3"/>
        <v>#N/A</v>
      </c>
      <c r="G24" s="9" t="e">
        <f t="shared" si="4"/>
        <v>#N/A</v>
      </c>
      <c r="H24" s="9" t="e">
        <f t="shared" si="5"/>
        <v>#N/A</v>
      </c>
      <c r="I24" s="58"/>
      <c r="J24" s="56"/>
      <c r="K24" s="84" t="str">
        <f t="shared" si="6"/>
        <v/>
      </c>
      <c r="L24" s="18"/>
    </row>
    <row r="25" spans="1:12" ht="15" customHeight="1" x14ac:dyDescent="0.25">
      <c r="A25" s="18"/>
      <c r="B25" s="79"/>
      <c r="C25" s="9" t="e">
        <f t="shared" si="0"/>
        <v>#N/A</v>
      </c>
      <c r="D25" s="9" t="e">
        <f t="shared" si="1"/>
        <v>#N/A</v>
      </c>
      <c r="E25" s="9" t="e">
        <f t="shared" si="2"/>
        <v>#N/A</v>
      </c>
      <c r="F25" s="17" t="e">
        <f t="shared" si="3"/>
        <v>#N/A</v>
      </c>
      <c r="G25" s="9" t="e">
        <f t="shared" si="4"/>
        <v>#N/A</v>
      </c>
      <c r="H25" s="9" t="e">
        <f t="shared" si="5"/>
        <v>#N/A</v>
      </c>
      <c r="I25" s="58"/>
      <c r="J25" s="56"/>
      <c r="K25" s="84" t="str">
        <f t="shared" si="6"/>
        <v/>
      </c>
      <c r="L25" s="18"/>
    </row>
    <row r="26" spans="1:12" ht="15" customHeight="1" x14ac:dyDescent="0.25">
      <c r="A26" s="18"/>
      <c r="B26" s="79"/>
      <c r="C26" s="9" t="e">
        <f t="shared" si="0"/>
        <v>#N/A</v>
      </c>
      <c r="D26" s="9" t="e">
        <f t="shared" si="1"/>
        <v>#N/A</v>
      </c>
      <c r="E26" s="9" t="e">
        <f t="shared" si="2"/>
        <v>#N/A</v>
      </c>
      <c r="F26" s="17" t="e">
        <f t="shared" si="3"/>
        <v>#N/A</v>
      </c>
      <c r="G26" s="9" t="e">
        <f t="shared" si="4"/>
        <v>#N/A</v>
      </c>
      <c r="H26" s="9" t="e">
        <f t="shared" si="5"/>
        <v>#N/A</v>
      </c>
      <c r="I26" s="58"/>
      <c r="J26" s="56"/>
      <c r="K26" s="84" t="str">
        <f t="shared" si="6"/>
        <v/>
      </c>
      <c r="L26" s="18"/>
    </row>
    <row r="27" spans="1:12" ht="15" customHeight="1" x14ac:dyDescent="0.25">
      <c r="A27" s="18"/>
      <c r="B27" s="79"/>
      <c r="C27" s="9" t="e">
        <f t="shared" si="0"/>
        <v>#N/A</v>
      </c>
      <c r="D27" s="59" t="e">
        <f t="shared" si="1"/>
        <v>#N/A</v>
      </c>
      <c r="E27" s="9" t="e">
        <f t="shared" si="2"/>
        <v>#N/A</v>
      </c>
      <c r="F27" s="17" t="e">
        <f t="shared" si="3"/>
        <v>#N/A</v>
      </c>
      <c r="G27" s="9" t="e">
        <f t="shared" si="4"/>
        <v>#N/A</v>
      </c>
      <c r="H27" s="9" t="e">
        <f t="shared" si="5"/>
        <v>#N/A</v>
      </c>
      <c r="I27" s="58"/>
      <c r="J27" s="56"/>
      <c r="K27" s="84" t="str">
        <f t="shared" si="6"/>
        <v/>
      </c>
      <c r="L27" s="18"/>
    </row>
    <row r="28" spans="1:12" ht="15" customHeight="1" x14ac:dyDescent="0.25">
      <c r="A28" s="18"/>
      <c r="B28" s="79"/>
      <c r="C28" s="9" t="e">
        <f t="shared" si="0"/>
        <v>#N/A</v>
      </c>
      <c r="D28" s="9" t="e">
        <f t="shared" si="1"/>
        <v>#N/A</v>
      </c>
      <c r="E28" s="9" t="e">
        <f t="shared" si="2"/>
        <v>#N/A</v>
      </c>
      <c r="F28" s="17" t="e">
        <f t="shared" si="3"/>
        <v>#N/A</v>
      </c>
      <c r="G28" s="9" t="e">
        <f t="shared" si="4"/>
        <v>#N/A</v>
      </c>
      <c r="H28" s="9" t="e">
        <f t="shared" si="5"/>
        <v>#N/A</v>
      </c>
      <c r="I28" s="58"/>
      <c r="J28" s="56"/>
      <c r="K28" s="84" t="str">
        <f t="shared" si="6"/>
        <v/>
      </c>
      <c r="L28" s="18"/>
    </row>
    <row r="29" spans="1:12" ht="15" customHeight="1" x14ac:dyDescent="0.25">
      <c r="A29" s="18"/>
      <c r="B29" s="79"/>
      <c r="C29" s="9" t="e">
        <f>VLOOKUP($B29,_TAB1,2,FALSE)</f>
        <v>#N/A</v>
      </c>
      <c r="D29" s="59" t="e">
        <f>VLOOKUP($B29,_TAB1,3,FALSE)</f>
        <v>#N/A</v>
      </c>
      <c r="E29" s="9" t="e">
        <f>VLOOKUP($B29,_TAB1,4,FALSE)</f>
        <v>#N/A</v>
      </c>
      <c r="F29" s="17" t="e">
        <f>VLOOKUP($B29,_TAB1,5,FALSE)</f>
        <v>#N/A</v>
      </c>
      <c r="G29" s="9" t="e">
        <f>VLOOKUP($B29,_TAB1,10,FALSE)</f>
        <v>#N/A</v>
      </c>
      <c r="H29" s="9" t="e">
        <f>VLOOKUP($B29,_TAB1,12,FALSE)&amp;VLOOKUP($B29,_TAB1,11,FALSE)</f>
        <v>#N/A</v>
      </c>
      <c r="I29" s="58"/>
      <c r="J29" s="56"/>
      <c r="K29" s="84" t="str">
        <f>IF(I29="","",IF(I29&lt;INDEX(TPCD,MATCH(G29,CATECD,0),MATCH(H29,NAGECD,0)),"sélectionné","non"))</f>
        <v/>
      </c>
      <c r="L29" s="18"/>
    </row>
    <row r="30" spans="1:12" ht="14.25" customHeight="1" x14ac:dyDescent="0.25">
      <c r="A30" s="18"/>
      <c r="B30" s="79"/>
      <c r="C30" s="9" t="e">
        <f t="shared" si="0"/>
        <v>#N/A</v>
      </c>
      <c r="D30" s="9" t="e">
        <f t="shared" si="1"/>
        <v>#N/A</v>
      </c>
      <c r="E30" s="9" t="e">
        <f t="shared" si="2"/>
        <v>#N/A</v>
      </c>
      <c r="F30" s="17" t="e">
        <f t="shared" si="3"/>
        <v>#N/A</v>
      </c>
      <c r="G30" s="9" t="e">
        <f t="shared" si="4"/>
        <v>#N/A</v>
      </c>
      <c r="H30" s="9" t="e">
        <f t="shared" si="5"/>
        <v>#N/A</v>
      </c>
      <c r="I30" s="58"/>
      <c r="J30" s="56"/>
      <c r="K30" s="84" t="str">
        <f t="shared" si="6"/>
        <v/>
      </c>
      <c r="L30" s="18"/>
    </row>
    <row r="31" spans="1:12" ht="14.25" customHeight="1" x14ac:dyDescent="0.25">
      <c r="A31" s="18"/>
      <c r="B31" s="79"/>
      <c r="C31" s="9" t="e">
        <f t="shared" si="0"/>
        <v>#N/A</v>
      </c>
      <c r="D31" s="9" t="e">
        <f t="shared" si="1"/>
        <v>#N/A</v>
      </c>
      <c r="E31" s="9" t="e">
        <f t="shared" si="2"/>
        <v>#N/A</v>
      </c>
      <c r="F31" s="17" t="e">
        <f t="shared" si="3"/>
        <v>#N/A</v>
      </c>
      <c r="G31" s="9" t="e">
        <f t="shared" si="4"/>
        <v>#N/A</v>
      </c>
      <c r="H31" s="9" t="e">
        <f t="shared" si="5"/>
        <v>#N/A</v>
      </c>
      <c r="I31" s="58"/>
      <c r="J31" s="56"/>
      <c r="K31" s="84" t="str">
        <f t="shared" si="6"/>
        <v/>
      </c>
      <c r="L31" s="18"/>
    </row>
    <row r="32" spans="1:12" ht="14.25" customHeight="1" x14ac:dyDescent="0.25">
      <c r="A32" s="18"/>
      <c r="B32" s="79"/>
      <c r="C32" s="9" t="e">
        <f t="shared" si="0"/>
        <v>#N/A</v>
      </c>
      <c r="D32" s="59" t="e">
        <f t="shared" si="1"/>
        <v>#N/A</v>
      </c>
      <c r="E32" s="9" t="e">
        <f t="shared" si="2"/>
        <v>#N/A</v>
      </c>
      <c r="F32" s="17" t="e">
        <f t="shared" si="3"/>
        <v>#N/A</v>
      </c>
      <c r="G32" s="9" t="e">
        <f t="shared" si="4"/>
        <v>#N/A</v>
      </c>
      <c r="H32" s="9" t="e">
        <f t="shared" si="5"/>
        <v>#N/A</v>
      </c>
      <c r="I32" s="58"/>
      <c r="J32" s="56"/>
      <c r="K32" s="84" t="str">
        <f t="shared" si="6"/>
        <v/>
      </c>
      <c r="L32" s="18"/>
    </row>
    <row r="33" spans="1:12" ht="14.25" customHeight="1" x14ac:dyDescent="0.25">
      <c r="A33" s="18"/>
      <c r="B33" s="79"/>
      <c r="C33" s="9" t="e">
        <f t="shared" si="0"/>
        <v>#N/A</v>
      </c>
      <c r="D33" s="9" t="e">
        <f t="shared" si="1"/>
        <v>#N/A</v>
      </c>
      <c r="E33" s="9" t="e">
        <f t="shared" si="2"/>
        <v>#N/A</v>
      </c>
      <c r="F33" s="17" t="e">
        <f t="shared" si="3"/>
        <v>#N/A</v>
      </c>
      <c r="G33" s="9" t="e">
        <f t="shared" si="4"/>
        <v>#N/A</v>
      </c>
      <c r="H33" s="9" t="e">
        <f t="shared" si="5"/>
        <v>#N/A</v>
      </c>
      <c r="I33" s="58"/>
      <c r="J33" s="56"/>
      <c r="K33" s="84" t="str">
        <f t="shared" ref="K33:K35" si="7">IF(I33="","",IF(I33&lt;INDEX(TPCD,MATCH(G33,CATECD,0),MATCH(H33,NAGECD,0)),"sélectionné","non"))</f>
        <v/>
      </c>
      <c r="L33" s="18"/>
    </row>
    <row r="34" spans="1:12" ht="14.25" customHeight="1" x14ac:dyDescent="0.25">
      <c r="A34" s="18"/>
      <c r="B34" s="79"/>
      <c r="C34" s="9" t="e">
        <f t="shared" si="0"/>
        <v>#N/A</v>
      </c>
      <c r="D34" s="9" t="e">
        <f t="shared" si="1"/>
        <v>#N/A</v>
      </c>
      <c r="E34" s="9" t="e">
        <f t="shared" si="2"/>
        <v>#N/A</v>
      </c>
      <c r="F34" s="17" t="e">
        <f t="shared" si="3"/>
        <v>#N/A</v>
      </c>
      <c r="G34" s="9" t="e">
        <f t="shared" si="4"/>
        <v>#N/A</v>
      </c>
      <c r="H34" s="9" t="e">
        <f t="shared" si="5"/>
        <v>#N/A</v>
      </c>
      <c r="I34" s="58"/>
      <c r="J34" s="56"/>
      <c r="K34" s="84" t="str">
        <f t="shared" si="7"/>
        <v/>
      </c>
      <c r="L34" s="18"/>
    </row>
    <row r="35" spans="1:12" ht="14.25" customHeight="1" x14ac:dyDescent="0.25">
      <c r="A35" s="18"/>
      <c r="B35" s="79"/>
      <c r="C35" s="9" t="e">
        <f t="shared" si="0"/>
        <v>#N/A</v>
      </c>
      <c r="D35" s="59" t="e">
        <f t="shared" si="1"/>
        <v>#N/A</v>
      </c>
      <c r="E35" s="9" t="e">
        <f t="shared" si="2"/>
        <v>#N/A</v>
      </c>
      <c r="F35" s="17" t="e">
        <f t="shared" si="3"/>
        <v>#N/A</v>
      </c>
      <c r="G35" s="9" t="e">
        <f t="shared" si="4"/>
        <v>#N/A</v>
      </c>
      <c r="H35" s="9" t="e">
        <f t="shared" si="5"/>
        <v>#N/A</v>
      </c>
      <c r="I35" s="58"/>
      <c r="J35" s="56"/>
      <c r="K35" s="84" t="str">
        <f t="shared" si="7"/>
        <v/>
      </c>
      <c r="L35" s="18"/>
    </row>
    <row r="36" spans="1:12" ht="14.25" customHeight="1" x14ac:dyDescent="0.25">
      <c r="A36" s="18"/>
      <c r="B36" s="79"/>
      <c r="C36" s="9" t="e">
        <f t="shared" ref="C36:C44" si="8">VLOOKUP($B36,_TAB1,2,FALSE)</f>
        <v>#N/A</v>
      </c>
      <c r="D36" s="9" t="e">
        <f t="shared" ref="D36:D44" si="9">VLOOKUP($B36,_TAB1,3,FALSE)</f>
        <v>#N/A</v>
      </c>
      <c r="E36" s="9" t="e">
        <f t="shared" ref="E36:E44" si="10">VLOOKUP($B36,_TAB1,4,FALSE)</f>
        <v>#N/A</v>
      </c>
      <c r="F36" s="17" t="e">
        <f t="shared" ref="F36:F44" si="11">VLOOKUP($B36,_TAB1,5,FALSE)</f>
        <v>#N/A</v>
      </c>
      <c r="G36" s="9" t="e">
        <f t="shared" ref="G36:G44" si="12">VLOOKUP($B36,_TAB1,10,FALSE)</f>
        <v>#N/A</v>
      </c>
      <c r="H36" s="9" t="e">
        <f t="shared" ref="H36:H44" si="13">VLOOKUP($B36,_TAB1,12,FALSE)&amp;VLOOKUP($B36,_TAB1,11,FALSE)</f>
        <v>#N/A</v>
      </c>
      <c r="I36" s="58"/>
      <c r="J36" s="56"/>
      <c r="K36" s="84" t="str">
        <f t="shared" ref="K36:K44" si="14">IF(I36="","",IF(I36&lt;INDEX(TPCD,MATCH(G36,CATECD,0),MATCH(H36,NAGECD,0)),"sélectionné","non"))</f>
        <v/>
      </c>
      <c r="L36" s="18"/>
    </row>
    <row r="37" spans="1:12" ht="14.25" customHeight="1" x14ac:dyDescent="0.25">
      <c r="A37" s="18"/>
      <c r="B37" s="79"/>
      <c r="C37" s="9" t="e">
        <f t="shared" si="8"/>
        <v>#N/A</v>
      </c>
      <c r="D37" s="9" t="e">
        <f t="shared" si="9"/>
        <v>#N/A</v>
      </c>
      <c r="E37" s="9" t="e">
        <f t="shared" si="10"/>
        <v>#N/A</v>
      </c>
      <c r="F37" s="17" t="e">
        <f t="shared" si="11"/>
        <v>#N/A</v>
      </c>
      <c r="G37" s="9" t="e">
        <f t="shared" si="12"/>
        <v>#N/A</v>
      </c>
      <c r="H37" s="9" t="e">
        <f t="shared" si="13"/>
        <v>#N/A</v>
      </c>
      <c r="I37" s="58"/>
      <c r="J37" s="56"/>
      <c r="K37" s="84" t="str">
        <f t="shared" si="14"/>
        <v/>
      </c>
      <c r="L37" s="18"/>
    </row>
    <row r="38" spans="1:12" ht="14.25" customHeight="1" x14ac:dyDescent="0.25">
      <c r="A38" s="18"/>
      <c r="B38" s="79"/>
      <c r="C38" s="9" t="e">
        <f t="shared" si="8"/>
        <v>#N/A</v>
      </c>
      <c r="D38" s="59" t="e">
        <f t="shared" si="9"/>
        <v>#N/A</v>
      </c>
      <c r="E38" s="9" t="e">
        <f t="shared" si="10"/>
        <v>#N/A</v>
      </c>
      <c r="F38" s="17" t="e">
        <f t="shared" si="11"/>
        <v>#N/A</v>
      </c>
      <c r="G38" s="9" t="e">
        <f t="shared" si="12"/>
        <v>#N/A</v>
      </c>
      <c r="H38" s="9" t="e">
        <f t="shared" si="13"/>
        <v>#N/A</v>
      </c>
      <c r="I38" s="58"/>
      <c r="J38" s="56"/>
      <c r="K38" s="84" t="str">
        <f t="shared" si="14"/>
        <v/>
      </c>
      <c r="L38" s="18"/>
    </row>
    <row r="39" spans="1:12" ht="14.25" customHeight="1" x14ac:dyDescent="0.25">
      <c r="A39" s="18"/>
      <c r="B39" s="79"/>
      <c r="C39" s="9" t="e">
        <f t="shared" si="8"/>
        <v>#N/A</v>
      </c>
      <c r="D39" s="9" t="e">
        <f t="shared" si="9"/>
        <v>#N/A</v>
      </c>
      <c r="E39" s="9" t="e">
        <f t="shared" si="10"/>
        <v>#N/A</v>
      </c>
      <c r="F39" s="17" t="e">
        <f t="shared" si="11"/>
        <v>#N/A</v>
      </c>
      <c r="G39" s="9" t="e">
        <f t="shared" si="12"/>
        <v>#N/A</v>
      </c>
      <c r="H39" s="9" t="e">
        <f t="shared" si="13"/>
        <v>#N/A</v>
      </c>
      <c r="I39" s="58"/>
      <c r="J39" s="56"/>
      <c r="K39" s="84" t="str">
        <f t="shared" si="14"/>
        <v/>
      </c>
      <c r="L39" s="18"/>
    </row>
    <row r="40" spans="1:12" ht="14.25" customHeight="1" x14ac:dyDescent="0.25">
      <c r="A40" s="18"/>
      <c r="B40" s="79"/>
      <c r="C40" s="9" t="e">
        <f t="shared" si="8"/>
        <v>#N/A</v>
      </c>
      <c r="D40" s="9" t="e">
        <f t="shared" si="9"/>
        <v>#N/A</v>
      </c>
      <c r="E40" s="9" t="e">
        <f t="shared" si="10"/>
        <v>#N/A</v>
      </c>
      <c r="F40" s="17" t="e">
        <f t="shared" si="11"/>
        <v>#N/A</v>
      </c>
      <c r="G40" s="9" t="e">
        <f t="shared" si="12"/>
        <v>#N/A</v>
      </c>
      <c r="H40" s="9" t="e">
        <f t="shared" si="13"/>
        <v>#N/A</v>
      </c>
      <c r="I40" s="58"/>
      <c r="J40" s="56"/>
      <c r="K40" s="84" t="str">
        <f t="shared" si="14"/>
        <v/>
      </c>
      <c r="L40" s="18"/>
    </row>
    <row r="41" spans="1:12" ht="14.25" customHeight="1" x14ac:dyDescent="0.25">
      <c r="A41" s="18"/>
      <c r="B41" s="79"/>
      <c r="C41" s="9" t="e">
        <f t="shared" si="8"/>
        <v>#N/A</v>
      </c>
      <c r="D41" s="9" t="e">
        <f t="shared" si="9"/>
        <v>#N/A</v>
      </c>
      <c r="E41" s="9" t="e">
        <f t="shared" si="10"/>
        <v>#N/A</v>
      </c>
      <c r="F41" s="17" t="e">
        <f t="shared" si="11"/>
        <v>#N/A</v>
      </c>
      <c r="G41" s="9" t="e">
        <f t="shared" si="12"/>
        <v>#N/A</v>
      </c>
      <c r="H41" s="9" t="e">
        <f t="shared" si="13"/>
        <v>#N/A</v>
      </c>
      <c r="I41" s="58"/>
      <c r="J41" s="56"/>
      <c r="K41" s="84" t="str">
        <f t="shared" si="14"/>
        <v/>
      </c>
      <c r="L41" s="18"/>
    </row>
    <row r="42" spans="1:12" ht="14.25" customHeight="1" x14ac:dyDescent="0.25">
      <c r="A42" s="18"/>
      <c r="B42" s="79"/>
      <c r="C42" s="9" t="e">
        <f t="shared" si="8"/>
        <v>#N/A</v>
      </c>
      <c r="D42" s="9" t="e">
        <f t="shared" si="9"/>
        <v>#N/A</v>
      </c>
      <c r="E42" s="9" t="e">
        <f t="shared" si="10"/>
        <v>#N/A</v>
      </c>
      <c r="F42" s="17" t="e">
        <f t="shared" si="11"/>
        <v>#N/A</v>
      </c>
      <c r="G42" s="9" t="e">
        <f t="shared" si="12"/>
        <v>#N/A</v>
      </c>
      <c r="H42" s="9" t="e">
        <f t="shared" si="13"/>
        <v>#N/A</v>
      </c>
      <c r="I42" s="58"/>
      <c r="J42" s="56"/>
      <c r="K42" s="84" t="str">
        <f t="shared" si="14"/>
        <v/>
      </c>
      <c r="L42" s="18"/>
    </row>
    <row r="43" spans="1:12" ht="14.25" customHeight="1" x14ac:dyDescent="0.25">
      <c r="A43" s="18"/>
      <c r="B43" s="79"/>
      <c r="C43" s="9" t="e">
        <f t="shared" si="8"/>
        <v>#N/A</v>
      </c>
      <c r="D43" s="59" t="e">
        <f t="shared" si="9"/>
        <v>#N/A</v>
      </c>
      <c r="E43" s="9" t="e">
        <f t="shared" si="10"/>
        <v>#N/A</v>
      </c>
      <c r="F43" s="17" t="e">
        <f t="shared" si="11"/>
        <v>#N/A</v>
      </c>
      <c r="G43" s="9" t="e">
        <f t="shared" si="12"/>
        <v>#N/A</v>
      </c>
      <c r="H43" s="9" t="e">
        <f t="shared" si="13"/>
        <v>#N/A</v>
      </c>
      <c r="I43" s="58"/>
      <c r="J43" s="56"/>
      <c r="K43" s="84" t="str">
        <f t="shared" si="14"/>
        <v/>
      </c>
      <c r="L43" s="18"/>
    </row>
    <row r="44" spans="1:12" ht="15" customHeight="1" x14ac:dyDescent="0.25">
      <c r="A44" s="18"/>
      <c r="B44" s="79"/>
      <c r="C44" s="9" t="e">
        <f t="shared" si="8"/>
        <v>#N/A</v>
      </c>
      <c r="D44" s="9" t="e">
        <f t="shared" si="9"/>
        <v>#N/A</v>
      </c>
      <c r="E44" s="9" t="e">
        <f t="shared" si="10"/>
        <v>#N/A</v>
      </c>
      <c r="F44" s="17" t="e">
        <f t="shared" si="11"/>
        <v>#N/A</v>
      </c>
      <c r="G44" s="9" t="e">
        <f t="shared" si="12"/>
        <v>#N/A</v>
      </c>
      <c r="H44" s="9" t="e">
        <f t="shared" si="13"/>
        <v>#N/A</v>
      </c>
      <c r="I44" s="58"/>
      <c r="J44" s="56"/>
      <c r="K44" s="84" t="str">
        <f t="shared" si="14"/>
        <v/>
      </c>
      <c r="L44" s="18"/>
    </row>
    <row r="45" spans="1:12" ht="15" customHeight="1" x14ac:dyDescent="0.25">
      <c r="A45" s="18"/>
      <c r="B45" s="79"/>
      <c r="C45" s="9" t="e">
        <f t="shared" si="0"/>
        <v>#N/A</v>
      </c>
      <c r="D45" s="59" t="e">
        <f t="shared" si="1"/>
        <v>#N/A</v>
      </c>
      <c r="E45" s="9" t="e">
        <f t="shared" si="2"/>
        <v>#N/A</v>
      </c>
      <c r="F45" s="17" t="e">
        <f t="shared" si="3"/>
        <v>#N/A</v>
      </c>
      <c r="G45" s="9" t="e">
        <f t="shared" si="4"/>
        <v>#N/A</v>
      </c>
      <c r="H45" s="9" t="e">
        <f t="shared" si="5"/>
        <v>#N/A</v>
      </c>
      <c r="I45" s="58"/>
      <c r="J45" s="56"/>
      <c r="K45" s="84" t="str">
        <f t="shared" si="6"/>
        <v/>
      </c>
      <c r="L45" s="18"/>
    </row>
    <row r="46" spans="1:12" ht="15" customHeight="1" x14ac:dyDescent="0.25">
      <c r="A46" s="18"/>
      <c r="B46" s="79"/>
      <c r="C46" s="9" t="e">
        <f t="shared" si="0"/>
        <v>#N/A</v>
      </c>
      <c r="D46" s="9" t="e">
        <f t="shared" si="1"/>
        <v>#N/A</v>
      </c>
      <c r="E46" s="9" t="e">
        <f t="shared" si="2"/>
        <v>#N/A</v>
      </c>
      <c r="F46" s="17" t="e">
        <f t="shared" si="3"/>
        <v>#N/A</v>
      </c>
      <c r="G46" s="9" t="e">
        <f t="shared" si="4"/>
        <v>#N/A</v>
      </c>
      <c r="H46" s="9" t="e">
        <f t="shared" si="5"/>
        <v>#N/A</v>
      </c>
      <c r="I46" s="58"/>
      <c r="J46" s="56"/>
      <c r="K46" s="84" t="str">
        <f t="shared" si="6"/>
        <v/>
      </c>
      <c r="L46" s="18"/>
    </row>
    <row r="47" spans="1:12" ht="15" customHeight="1" x14ac:dyDescent="0.25">
      <c r="A47" s="18"/>
      <c r="B47" s="79"/>
      <c r="C47" s="9" t="e">
        <f t="shared" si="0"/>
        <v>#N/A</v>
      </c>
      <c r="D47" s="9" t="e">
        <f t="shared" si="1"/>
        <v>#N/A</v>
      </c>
      <c r="E47" s="9" t="e">
        <f t="shared" si="2"/>
        <v>#N/A</v>
      </c>
      <c r="F47" s="17" t="e">
        <f t="shared" si="3"/>
        <v>#N/A</v>
      </c>
      <c r="G47" s="9" t="e">
        <f t="shared" si="4"/>
        <v>#N/A</v>
      </c>
      <c r="H47" s="9" t="e">
        <f t="shared" si="5"/>
        <v>#N/A</v>
      </c>
      <c r="I47" s="58"/>
      <c r="J47" s="56"/>
      <c r="K47" s="84" t="str">
        <f t="shared" si="6"/>
        <v/>
      </c>
      <c r="L47" s="18"/>
    </row>
    <row r="48" spans="1:12" ht="15" customHeight="1" x14ac:dyDescent="0.25">
      <c r="A48" s="18"/>
      <c r="B48" s="79"/>
      <c r="C48" s="9" t="e">
        <f t="shared" si="0"/>
        <v>#N/A</v>
      </c>
      <c r="D48" s="9" t="e">
        <f t="shared" si="1"/>
        <v>#N/A</v>
      </c>
      <c r="E48" s="9" t="e">
        <f t="shared" si="2"/>
        <v>#N/A</v>
      </c>
      <c r="F48" s="17" t="e">
        <f t="shared" si="3"/>
        <v>#N/A</v>
      </c>
      <c r="G48" s="9" t="e">
        <f t="shared" si="4"/>
        <v>#N/A</v>
      </c>
      <c r="H48" s="9" t="e">
        <f t="shared" si="5"/>
        <v>#N/A</v>
      </c>
      <c r="I48" s="58"/>
      <c r="J48" s="56"/>
      <c r="K48" s="84" t="str">
        <f t="shared" si="6"/>
        <v/>
      </c>
      <c r="L48" s="18"/>
    </row>
    <row r="49" spans="1:12" ht="15" customHeight="1" x14ac:dyDescent="0.25">
      <c r="A49" s="18"/>
      <c r="B49" s="79"/>
      <c r="C49" s="9" t="e">
        <f t="shared" si="0"/>
        <v>#N/A</v>
      </c>
      <c r="D49" s="9" t="e">
        <f t="shared" si="1"/>
        <v>#N/A</v>
      </c>
      <c r="E49" s="9" t="e">
        <f t="shared" si="2"/>
        <v>#N/A</v>
      </c>
      <c r="F49" s="17" t="e">
        <f t="shared" si="3"/>
        <v>#N/A</v>
      </c>
      <c r="G49" s="9" t="e">
        <f t="shared" si="4"/>
        <v>#N/A</v>
      </c>
      <c r="H49" s="9" t="e">
        <f t="shared" si="5"/>
        <v>#N/A</v>
      </c>
      <c r="I49" s="58"/>
      <c r="J49" s="56"/>
      <c r="K49" s="84" t="str">
        <f t="shared" ref="K49:K62" si="15">IF(I49="","",IF(I49&lt;INDEX(TPCD,MATCH(G49,CATECD,0),MATCH(H49,NAGECD,0)),"sélectionné","non"))</f>
        <v/>
      </c>
      <c r="L49" s="18"/>
    </row>
    <row r="50" spans="1:12" ht="15" customHeight="1" x14ac:dyDescent="0.25">
      <c r="A50" s="18"/>
      <c r="B50" s="79"/>
      <c r="C50" s="9" t="e">
        <f t="shared" si="0"/>
        <v>#N/A</v>
      </c>
      <c r="D50" s="9" t="e">
        <f t="shared" si="1"/>
        <v>#N/A</v>
      </c>
      <c r="E50" s="9" t="e">
        <f t="shared" si="2"/>
        <v>#N/A</v>
      </c>
      <c r="F50" s="17" t="e">
        <f t="shared" si="3"/>
        <v>#N/A</v>
      </c>
      <c r="G50" s="9" t="e">
        <f t="shared" si="4"/>
        <v>#N/A</v>
      </c>
      <c r="H50" s="9" t="e">
        <f t="shared" si="5"/>
        <v>#N/A</v>
      </c>
      <c r="I50" s="58"/>
      <c r="J50" s="56"/>
      <c r="K50" s="84" t="str">
        <f t="shared" si="15"/>
        <v/>
      </c>
      <c r="L50" s="18"/>
    </row>
    <row r="51" spans="1:12" ht="15" customHeight="1" x14ac:dyDescent="0.25">
      <c r="A51" s="18"/>
      <c r="B51" s="79"/>
      <c r="C51" s="9" t="e">
        <f>VLOOKUP($B51,_TAB1,2,FALSE)</f>
        <v>#N/A</v>
      </c>
      <c r="D51" s="59" t="e">
        <f>VLOOKUP($B51,_TAB1,3,FALSE)</f>
        <v>#N/A</v>
      </c>
      <c r="E51" s="9" t="e">
        <f>VLOOKUP($B51,_TAB1,4,FALSE)</f>
        <v>#N/A</v>
      </c>
      <c r="F51" s="17" t="e">
        <f>VLOOKUP($B51,_TAB1,5,FALSE)</f>
        <v>#N/A</v>
      </c>
      <c r="G51" s="9" t="e">
        <f>VLOOKUP($B51,_TAB1,10,FALSE)</f>
        <v>#N/A</v>
      </c>
      <c r="H51" s="9" t="e">
        <f>VLOOKUP($B51,_TAB1,12,FALSE)&amp;VLOOKUP($B51,_TAB1,11,FALSE)</f>
        <v>#N/A</v>
      </c>
      <c r="I51" s="58"/>
      <c r="J51" s="56"/>
      <c r="K51" s="84" t="str">
        <f>IF(I51="","",IF(I51&lt;INDEX(TPCD,MATCH(G51,CATECD,0),MATCH(H51,NAGECD,0)),"sélectionné","non"))</f>
        <v/>
      </c>
      <c r="L51" s="18"/>
    </row>
    <row r="52" spans="1:12" ht="15" customHeight="1" x14ac:dyDescent="0.25">
      <c r="A52" s="18"/>
      <c r="B52" s="79"/>
      <c r="C52" s="9" t="e">
        <f t="shared" si="0"/>
        <v>#N/A</v>
      </c>
      <c r="D52" s="59" t="e">
        <f t="shared" si="1"/>
        <v>#N/A</v>
      </c>
      <c r="E52" s="9" t="e">
        <f t="shared" si="2"/>
        <v>#N/A</v>
      </c>
      <c r="F52" s="17" t="e">
        <f t="shared" si="3"/>
        <v>#N/A</v>
      </c>
      <c r="G52" s="9" t="e">
        <f t="shared" si="4"/>
        <v>#N/A</v>
      </c>
      <c r="H52" s="9" t="e">
        <f t="shared" si="5"/>
        <v>#N/A</v>
      </c>
      <c r="I52" s="58"/>
      <c r="J52" s="56"/>
      <c r="K52" s="84" t="str">
        <f t="shared" si="15"/>
        <v/>
      </c>
      <c r="L52" s="18"/>
    </row>
    <row r="53" spans="1:12" ht="15" customHeight="1" x14ac:dyDescent="0.25">
      <c r="A53" s="18"/>
      <c r="B53" s="79"/>
      <c r="C53" s="9" t="e">
        <f t="shared" si="0"/>
        <v>#N/A</v>
      </c>
      <c r="D53" s="9" t="e">
        <f t="shared" si="1"/>
        <v>#N/A</v>
      </c>
      <c r="E53" s="9" t="e">
        <f t="shared" si="2"/>
        <v>#N/A</v>
      </c>
      <c r="F53" s="17" t="e">
        <f t="shared" si="3"/>
        <v>#N/A</v>
      </c>
      <c r="G53" s="9" t="e">
        <f t="shared" si="4"/>
        <v>#N/A</v>
      </c>
      <c r="H53" s="9" t="e">
        <f t="shared" si="5"/>
        <v>#N/A</v>
      </c>
      <c r="I53" s="58"/>
      <c r="J53" s="56"/>
      <c r="K53" s="84" t="str">
        <f t="shared" si="15"/>
        <v/>
      </c>
      <c r="L53" s="18"/>
    </row>
    <row r="54" spans="1:12" ht="15" customHeight="1" x14ac:dyDescent="0.25">
      <c r="A54" s="18"/>
      <c r="B54" s="79"/>
      <c r="C54" s="9" t="e">
        <f t="shared" si="0"/>
        <v>#N/A</v>
      </c>
      <c r="D54" s="9" t="e">
        <f t="shared" si="1"/>
        <v>#N/A</v>
      </c>
      <c r="E54" s="9" t="e">
        <f t="shared" si="2"/>
        <v>#N/A</v>
      </c>
      <c r="F54" s="17" t="e">
        <f t="shared" si="3"/>
        <v>#N/A</v>
      </c>
      <c r="G54" s="9" t="e">
        <f t="shared" si="4"/>
        <v>#N/A</v>
      </c>
      <c r="H54" s="9" t="e">
        <f t="shared" si="5"/>
        <v>#N/A</v>
      </c>
      <c r="I54" s="58"/>
      <c r="J54" s="56"/>
      <c r="K54" s="84" t="str">
        <f t="shared" si="15"/>
        <v/>
      </c>
      <c r="L54" s="18"/>
    </row>
    <row r="55" spans="1:12" ht="15" customHeight="1" x14ac:dyDescent="0.25">
      <c r="A55" s="18"/>
      <c r="B55" s="79"/>
      <c r="C55" s="9" t="e">
        <f>VLOOKUP($B55,_TAB1,2,FALSE)</f>
        <v>#N/A</v>
      </c>
      <c r="D55" s="9" t="e">
        <f>VLOOKUP($B55,_TAB1,3,FALSE)</f>
        <v>#N/A</v>
      </c>
      <c r="E55" s="9" t="e">
        <f>VLOOKUP($B55,_TAB1,4,FALSE)</f>
        <v>#N/A</v>
      </c>
      <c r="F55" s="17" t="e">
        <f>VLOOKUP($B55,_TAB1,5,FALSE)</f>
        <v>#N/A</v>
      </c>
      <c r="G55" s="9" t="e">
        <f>VLOOKUP($B55,_TAB1,10,FALSE)</f>
        <v>#N/A</v>
      </c>
      <c r="H55" s="9" t="e">
        <f>VLOOKUP($B55,_TAB1,12,FALSE)&amp;VLOOKUP($B55,_TAB1,11,FALSE)</f>
        <v>#N/A</v>
      </c>
      <c r="I55" s="58"/>
      <c r="J55" s="56"/>
      <c r="K55" s="84" t="str">
        <f>IF(I55="","",IF(I55&lt;INDEX(TPCD,MATCH(G55,CATECD,0),MATCH(H55,NAGECD,0)),"sélectionné","non"))</f>
        <v/>
      </c>
      <c r="L55" s="18"/>
    </row>
    <row r="56" spans="1:12" ht="15" customHeight="1" x14ac:dyDescent="0.25">
      <c r="A56" s="18"/>
      <c r="B56" s="79"/>
      <c r="C56" s="9" t="e">
        <f>VLOOKUP($B56,_TAB1,2,FALSE)</f>
        <v>#N/A</v>
      </c>
      <c r="D56" s="9" t="e">
        <f>VLOOKUP($B56,_TAB1,3,FALSE)</f>
        <v>#N/A</v>
      </c>
      <c r="E56" s="9" t="e">
        <f>VLOOKUP($B56,_TAB1,4,FALSE)</f>
        <v>#N/A</v>
      </c>
      <c r="F56" s="17" t="e">
        <f>VLOOKUP($B56,_TAB1,5,FALSE)</f>
        <v>#N/A</v>
      </c>
      <c r="G56" s="9" t="e">
        <f>VLOOKUP($B56,_TAB1,10,FALSE)</f>
        <v>#N/A</v>
      </c>
      <c r="H56" s="9" t="e">
        <f>VLOOKUP($B56,_TAB1,12,FALSE)&amp;VLOOKUP($B56,_TAB1,11,FALSE)</f>
        <v>#N/A</v>
      </c>
      <c r="I56" s="58"/>
      <c r="J56" s="56"/>
      <c r="K56" s="84" t="str">
        <f>IF(I56="","",IF(I56&lt;INDEX(TPCD,MATCH(G56,CATECD,0),MATCH(H56,NAGECD,0)),"sélectionné","non"))</f>
        <v/>
      </c>
      <c r="L56" s="18"/>
    </row>
    <row r="57" spans="1:12" ht="15" customHeight="1" x14ac:dyDescent="0.25">
      <c r="A57" s="18"/>
      <c r="B57" s="79"/>
      <c r="C57" s="9" t="e">
        <f>VLOOKUP($B57,_TAB1,2,FALSE)</f>
        <v>#N/A</v>
      </c>
      <c r="D57" s="9" t="e">
        <f>VLOOKUP($B57,_TAB1,3,FALSE)</f>
        <v>#N/A</v>
      </c>
      <c r="E57" s="9" t="e">
        <f>VLOOKUP($B57,_TAB1,4,FALSE)</f>
        <v>#N/A</v>
      </c>
      <c r="F57" s="17" t="e">
        <f>VLOOKUP($B57,_TAB1,5,FALSE)</f>
        <v>#N/A</v>
      </c>
      <c r="G57" s="9" t="e">
        <f>VLOOKUP($B57,_TAB1,10,FALSE)</f>
        <v>#N/A</v>
      </c>
      <c r="H57" s="9" t="e">
        <f>VLOOKUP($B57,_TAB1,12,FALSE)&amp;VLOOKUP($B57,_TAB1,11,FALSE)</f>
        <v>#N/A</v>
      </c>
      <c r="I57" s="58"/>
      <c r="J57" s="56"/>
      <c r="K57" s="84" t="str">
        <f>IF(I57="","",IF(I57&lt;INDEX(TPCD,MATCH(G57,CATECD,0),MATCH(H57,NAGECD,0)),"sélectionné","non"))</f>
        <v/>
      </c>
      <c r="L57" s="18"/>
    </row>
    <row r="58" spans="1:12" ht="15" customHeight="1" x14ac:dyDescent="0.25">
      <c r="A58" s="18"/>
      <c r="B58" s="79"/>
      <c r="C58" s="9" t="e">
        <f>VLOOKUP($B58,_TAB1,2,FALSE)</f>
        <v>#N/A</v>
      </c>
      <c r="D58" s="59" t="e">
        <f>VLOOKUP($B58,_TAB1,3,FALSE)</f>
        <v>#N/A</v>
      </c>
      <c r="E58" s="9" t="e">
        <f>VLOOKUP($B58,_TAB1,4,FALSE)</f>
        <v>#N/A</v>
      </c>
      <c r="F58" s="17" t="e">
        <f>VLOOKUP($B58,_TAB1,5,FALSE)</f>
        <v>#N/A</v>
      </c>
      <c r="G58" s="9" t="e">
        <f>VLOOKUP($B58,_TAB1,10,FALSE)</f>
        <v>#N/A</v>
      </c>
      <c r="H58" s="9" t="e">
        <f>VLOOKUP($B58,_TAB1,12,FALSE)&amp;VLOOKUP($B58,_TAB1,11,FALSE)</f>
        <v>#N/A</v>
      </c>
      <c r="I58" s="58"/>
      <c r="J58" s="56"/>
      <c r="K58" s="84" t="str">
        <f>IF(I58="","",IF(I58&lt;INDEX(TPCD,MATCH(G58,CATECD,0),MATCH(H58,NAGECD,0)),"sélectionné","non"))</f>
        <v/>
      </c>
      <c r="L58" s="18"/>
    </row>
    <row r="59" spans="1:12" ht="15" customHeight="1" x14ac:dyDescent="0.25">
      <c r="A59" s="18"/>
      <c r="B59" s="79"/>
      <c r="C59" s="9" t="e">
        <f>VLOOKUP($B59,_TAB1,2,FALSE)</f>
        <v>#N/A</v>
      </c>
      <c r="D59" s="9" t="e">
        <f>VLOOKUP($B59,_TAB1,3,FALSE)</f>
        <v>#N/A</v>
      </c>
      <c r="E59" s="9" t="e">
        <f>VLOOKUP($B59,_TAB1,4,FALSE)</f>
        <v>#N/A</v>
      </c>
      <c r="F59" s="17" t="e">
        <f>VLOOKUP($B59,_TAB1,5,FALSE)</f>
        <v>#N/A</v>
      </c>
      <c r="G59" s="9" t="e">
        <f>VLOOKUP($B59,_TAB1,10,FALSE)</f>
        <v>#N/A</v>
      </c>
      <c r="H59" s="9" t="e">
        <f>VLOOKUP($B59,_TAB1,12,FALSE)&amp;VLOOKUP($B59,_TAB1,11,FALSE)</f>
        <v>#N/A</v>
      </c>
      <c r="I59" s="58"/>
      <c r="J59" s="56"/>
      <c r="K59" s="84" t="str">
        <f>IF(I59="","",IF(I59&lt;INDEX(TPCD,MATCH(G59,CATECD,0),MATCH(H59,NAGECD,0)),"sélectionné","non"))</f>
        <v/>
      </c>
      <c r="L59" s="18"/>
    </row>
    <row r="60" spans="1:12" ht="15" customHeight="1" x14ac:dyDescent="0.25">
      <c r="A60" s="18"/>
      <c r="B60" s="79"/>
      <c r="C60" s="9" t="e">
        <f t="shared" si="0"/>
        <v>#N/A</v>
      </c>
      <c r="D60" s="9" t="e">
        <f t="shared" si="1"/>
        <v>#N/A</v>
      </c>
      <c r="E60" s="9" t="e">
        <f t="shared" si="2"/>
        <v>#N/A</v>
      </c>
      <c r="F60" s="17" t="e">
        <f t="shared" si="3"/>
        <v>#N/A</v>
      </c>
      <c r="G60" s="9" t="e">
        <f t="shared" si="4"/>
        <v>#N/A</v>
      </c>
      <c r="H60" s="9" t="e">
        <f t="shared" si="5"/>
        <v>#N/A</v>
      </c>
      <c r="I60" s="58"/>
      <c r="J60" s="56"/>
      <c r="K60" s="84" t="str">
        <f t="shared" si="15"/>
        <v/>
      </c>
      <c r="L60" s="18"/>
    </row>
    <row r="61" spans="1:12" ht="15" customHeight="1" x14ac:dyDescent="0.25">
      <c r="A61" s="18"/>
      <c r="B61" s="79"/>
      <c r="C61" s="9" t="e">
        <f t="shared" si="0"/>
        <v>#N/A</v>
      </c>
      <c r="D61" s="59" t="e">
        <f t="shared" si="1"/>
        <v>#N/A</v>
      </c>
      <c r="E61" s="9" t="e">
        <f t="shared" si="2"/>
        <v>#N/A</v>
      </c>
      <c r="F61" s="17" t="e">
        <f t="shared" si="3"/>
        <v>#N/A</v>
      </c>
      <c r="G61" s="9" t="e">
        <f t="shared" si="4"/>
        <v>#N/A</v>
      </c>
      <c r="H61" s="9" t="e">
        <f t="shared" si="5"/>
        <v>#N/A</v>
      </c>
      <c r="I61" s="58"/>
      <c r="J61" s="56"/>
      <c r="K61" s="84" t="str">
        <f t="shared" si="15"/>
        <v/>
      </c>
      <c r="L61" s="18"/>
    </row>
    <row r="62" spans="1:12" ht="15" customHeight="1" x14ac:dyDescent="0.25">
      <c r="A62" s="18"/>
      <c r="B62" s="79"/>
      <c r="C62" s="9" t="e">
        <f t="shared" si="0"/>
        <v>#N/A</v>
      </c>
      <c r="D62" s="9" t="e">
        <f t="shared" si="1"/>
        <v>#N/A</v>
      </c>
      <c r="E62" s="9" t="e">
        <f t="shared" si="2"/>
        <v>#N/A</v>
      </c>
      <c r="F62" s="17" t="e">
        <f t="shared" si="3"/>
        <v>#N/A</v>
      </c>
      <c r="G62" s="9" t="e">
        <f t="shared" si="4"/>
        <v>#N/A</v>
      </c>
      <c r="H62" s="9" t="e">
        <f t="shared" si="5"/>
        <v>#N/A</v>
      </c>
      <c r="I62" s="58"/>
      <c r="J62" s="56"/>
      <c r="K62" s="84" t="str">
        <f t="shared" si="15"/>
        <v/>
      </c>
      <c r="L62" s="18"/>
    </row>
    <row r="63" spans="1:12" ht="15" customHeight="1" x14ac:dyDescent="0.25">
      <c r="A63" s="18"/>
      <c r="B63" s="79"/>
      <c r="C63" s="9" t="e">
        <f t="shared" si="0"/>
        <v>#N/A</v>
      </c>
      <c r="D63" s="59" t="e">
        <f t="shared" si="1"/>
        <v>#N/A</v>
      </c>
      <c r="E63" s="9" t="e">
        <f t="shared" si="2"/>
        <v>#N/A</v>
      </c>
      <c r="F63" s="17" t="e">
        <f t="shared" si="3"/>
        <v>#N/A</v>
      </c>
      <c r="G63" s="9" t="e">
        <f t="shared" si="4"/>
        <v>#N/A</v>
      </c>
      <c r="H63" s="9" t="e">
        <f t="shared" si="5"/>
        <v>#N/A</v>
      </c>
      <c r="I63" s="58"/>
      <c r="J63" s="56"/>
      <c r="K63" s="84" t="str">
        <f t="shared" ref="K63:K64" si="16">IF(I63="","",IF(I63&lt;INDEX(TPCD,MATCH(G63,CATECD,0),MATCH(H63,NAGECD,0)),"sélectionné","non"))</f>
        <v/>
      </c>
      <c r="L63" s="18"/>
    </row>
    <row r="64" spans="1:12" ht="15" customHeight="1" x14ac:dyDescent="0.25">
      <c r="A64" s="18"/>
      <c r="B64" s="79"/>
      <c r="C64" s="9" t="e">
        <f t="shared" si="0"/>
        <v>#N/A</v>
      </c>
      <c r="D64" s="9" t="e">
        <f t="shared" si="1"/>
        <v>#N/A</v>
      </c>
      <c r="E64" s="9" t="e">
        <f t="shared" si="2"/>
        <v>#N/A</v>
      </c>
      <c r="F64" s="17" t="e">
        <f t="shared" si="3"/>
        <v>#N/A</v>
      </c>
      <c r="G64" s="9" t="e">
        <f t="shared" si="4"/>
        <v>#N/A</v>
      </c>
      <c r="H64" s="9" t="e">
        <f t="shared" si="5"/>
        <v>#N/A</v>
      </c>
      <c r="I64" s="58"/>
      <c r="J64" s="56"/>
      <c r="K64" s="84" t="str">
        <f t="shared" si="16"/>
        <v/>
      </c>
      <c r="L64" s="18"/>
    </row>
    <row r="65" spans="1:12" ht="15" customHeight="1" x14ac:dyDescent="0.25">
      <c r="A65" s="18"/>
      <c r="B65" s="95"/>
      <c r="C65" s="275" t="s">
        <v>115</v>
      </c>
      <c r="D65" s="275"/>
      <c r="E65" s="275"/>
      <c r="F65" s="275"/>
      <c r="G65" s="275"/>
      <c r="H65" s="275"/>
      <c r="I65" s="275"/>
      <c r="J65" s="275"/>
      <c r="K65" s="275"/>
      <c r="L65" s="18"/>
    </row>
    <row r="66" spans="1:12" ht="15" customHeight="1" x14ac:dyDescent="0.25">
      <c r="A66" s="18"/>
      <c r="B66" s="95" t="s">
        <v>5</v>
      </c>
      <c r="C66" s="16" t="s">
        <v>4</v>
      </c>
      <c r="D66" s="16" t="s">
        <v>1</v>
      </c>
      <c r="E66" s="16" t="s">
        <v>39</v>
      </c>
      <c r="F66" s="16" t="s">
        <v>76</v>
      </c>
      <c r="G66" s="16" t="s">
        <v>41</v>
      </c>
      <c r="H66" s="16" t="s">
        <v>5</v>
      </c>
      <c r="I66" s="16" t="s">
        <v>70</v>
      </c>
      <c r="J66" s="16" t="s">
        <v>27</v>
      </c>
      <c r="K66" s="85" t="s">
        <v>98</v>
      </c>
      <c r="L66" s="18"/>
    </row>
    <row r="67" spans="1:12" ht="15" customHeight="1" x14ac:dyDescent="0.25">
      <c r="A67" s="18"/>
      <c r="B67" s="79"/>
      <c r="C67" s="9" t="e">
        <f>VLOOKUP($B67,_TAB1,2,FALSE)</f>
        <v>#N/A</v>
      </c>
      <c r="D67" s="9" t="e">
        <f>VLOOKUP($B67,_TAB1,3,FALSE)</f>
        <v>#N/A</v>
      </c>
      <c r="E67" s="9" t="e">
        <f>VLOOKUP($B67,_TAB1,4,FALSE)</f>
        <v>#N/A</v>
      </c>
      <c r="F67" s="17" t="e">
        <f>VLOOKUP($B67,_TAB1,5,FALSE)</f>
        <v>#N/A</v>
      </c>
      <c r="G67" s="9" t="e">
        <f>VLOOKUP($B67,_TAB1,10,FALSE)</f>
        <v>#N/A</v>
      </c>
      <c r="H67" s="9" t="e">
        <f>VLOOKUP($B67,_TAB1,12,FALSE)&amp;VLOOKUP($B67,_TAB1,11,FALSE)</f>
        <v>#N/A</v>
      </c>
      <c r="I67" s="58"/>
      <c r="J67" s="56"/>
      <c r="K67" s="84" t="str">
        <f>IF(I67="","",IF(I67&lt;INDEX(TPBC,MATCH(G67,CATEBC,0),MATCH(H67,NAGEBC,0)),"sélectionné","non"))</f>
        <v/>
      </c>
      <c r="L67" s="18"/>
    </row>
    <row r="68" spans="1:12" ht="15" customHeight="1" x14ac:dyDescent="0.25">
      <c r="A68" s="18"/>
      <c r="B68" s="79"/>
      <c r="C68" s="9" t="e">
        <f t="shared" ref="C68:C127" si="17">VLOOKUP($B68,_TAB1,2,FALSE)</f>
        <v>#N/A</v>
      </c>
      <c r="D68" s="9" t="e">
        <f t="shared" ref="D68:D127" si="18">VLOOKUP($B68,_TAB1,3,FALSE)</f>
        <v>#N/A</v>
      </c>
      <c r="E68" s="9" t="e">
        <f t="shared" ref="E68:E127" si="19">VLOOKUP($B68,_TAB1,4,FALSE)</f>
        <v>#N/A</v>
      </c>
      <c r="F68" s="17" t="e">
        <f t="shared" ref="F68:F127" si="20">VLOOKUP($B68,_TAB1,5,FALSE)</f>
        <v>#N/A</v>
      </c>
      <c r="G68" s="9" t="e">
        <f t="shared" ref="G68:G127" si="21">VLOOKUP($B68,_TAB1,10,FALSE)</f>
        <v>#N/A</v>
      </c>
      <c r="H68" s="9" t="e">
        <f t="shared" ref="H68:H127" si="22">VLOOKUP($B68,_TAB1,12,FALSE)&amp;VLOOKUP($B68,_TAB1,11,FALSE)</f>
        <v>#N/A</v>
      </c>
      <c r="I68" s="58"/>
      <c r="J68" s="56"/>
      <c r="K68" s="84" t="str">
        <f t="shared" ref="K68:K118" si="23">IF(I68="","",IF(I68&lt;INDEX(TPBC,MATCH(G68,CATEBC,0),MATCH(H68,NAGEBC,0)),"sélectionné","non"))</f>
        <v/>
      </c>
      <c r="L68" s="18"/>
    </row>
    <row r="69" spans="1:12" ht="15" customHeight="1" x14ac:dyDescent="0.25">
      <c r="A69" s="18"/>
      <c r="B69" s="79"/>
      <c r="C69" s="9" t="e">
        <f t="shared" si="17"/>
        <v>#N/A</v>
      </c>
      <c r="D69" s="9" t="e">
        <f t="shared" si="18"/>
        <v>#N/A</v>
      </c>
      <c r="E69" s="9" t="e">
        <f t="shared" si="19"/>
        <v>#N/A</v>
      </c>
      <c r="F69" s="17" t="e">
        <f t="shared" si="20"/>
        <v>#N/A</v>
      </c>
      <c r="G69" s="9" t="e">
        <f t="shared" si="21"/>
        <v>#N/A</v>
      </c>
      <c r="H69" s="9" t="e">
        <f t="shared" si="22"/>
        <v>#N/A</v>
      </c>
      <c r="I69" s="58"/>
      <c r="J69" s="56"/>
      <c r="K69" s="84" t="str">
        <f t="shared" si="23"/>
        <v/>
      </c>
      <c r="L69" s="18"/>
    </row>
    <row r="70" spans="1:12" ht="15" customHeight="1" x14ac:dyDescent="0.25">
      <c r="A70" s="18"/>
      <c r="B70" s="79"/>
      <c r="C70" s="9" t="e">
        <f>VLOOKUP($B70,_TAB1,2,FALSE)</f>
        <v>#N/A</v>
      </c>
      <c r="D70" s="9" t="e">
        <f>VLOOKUP($B70,_TAB1,3,FALSE)</f>
        <v>#N/A</v>
      </c>
      <c r="E70" s="9" t="e">
        <f>VLOOKUP($B70,_TAB1,4,FALSE)</f>
        <v>#N/A</v>
      </c>
      <c r="F70" s="17" t="e">
        <f>VLOOKUP($B70,_TAB1,5,FALSE)</f>
        <v>#N/A</v>
      </c>
      <c r="G70" s="9" t="e">
        <f>VLOOKUP($B70,_TAB1,10,FALSE)</f>
        <v>#N/A</v>
      </c>
      <c r="H70" s="9" t="e">
        <f>VLOOKUP($B70,_TAB1,12,FALSE)&amp;VLOOKUP($B70,_TAB1,11,FALSE)</f>
        <v>#N/A</v>
      </c>
      <c r="I70" s="58"/>
      <c r="J70" s="56"/>
      <c r="K70" s="84" t="str">
        <f>IF(I70="","",IF(I70&lt;INDEX(TPBC,MATCH(G70,CATEBC,0),MATCH(H70,NAGEBC,0)),"sélectionné","non"))</f>
        <v/>
      </c>
      <c r="L70" s="18"/>
    </row>
    <row r="71" spans="1:12" ht="15" customHeight="1" x14ac:dyDescent="0.25">
      <c r="A71" s="18"/>
      <c r="B71" s="79"/>
      <c r="C71" s="9" t="e">
        <f>VLOOKUP($B71,_TAB1,2,FALSE)</f>
        <v>#N/A</v>
      </c>
      <c r="D71" s="59" t="e">
        <f>VLOOKUP($B71,_TAB1,3,FALSE)</f>
        <v>#N/A</v>
      </c>
      <c r="E71" s="9" t="e">
        <f>VLOOKUP($B71,_TAB1,4,FALSE)</f>
        <v>#N/A</v>
      </c>
      <c r="F71" s="17" t="e">
        <f>VLOOKUP($B71,_TAB1,5,FALSE)</f>
        <v>#N/A</v>
      </c>
      <c r="G71" s="9" t="e">
        <f>VLOOKUP($B71,_TAB1,10,FALSE)</f>
        <v>#N/A</v>
      </c>
      <c r="H71" s="9" t="e">
        <f>VLOOKUP($B71,_TAB1,12,FALSE)&amp;VLOOKUP($B71,_TAB1,11,FALSE)</f>
        <v>#N/A</v>
      </c>
      <c r="I71" s="58"/>
      <c r="J71" s="56"/>
      <c r="K71" s="84" t="str">
        <f>IF(I71="","",IF(I71&lt;INDEX(TPBC,MATCH(G71,CATEBC,0),MATCH(H71,NAGEBC,0)),"sélectionné","non"))</f>
        <v/>
      </c>
      <c r="L71" s="18"/>
    </row>
    <row r="72" spans="1:12" ht="15" customHeight="1" x14ac:dyDescent="0.25">
      <c r="A72" s="18"/>
      <c r="B72" s="79"/>
      <c r="C72" s="9" t="e">
        <f>VLOOKUP($B72,_TAB1,2,FALSE)</f>
        <v>#N/A</v>
      </c>
      <c r="D72" s="9" t="e">
        <f>VLOOKUP($B72,_TAB1,3,FALSE)</f>
        <v>#N/A</v>
      </c>
      <c r="E72" s="9" t="e">
        <f>VLOOKUP($B72,_TAB1,4,FALSE)</f>
        <v>#N/A</v>
      </c>
      <c r="F72" s="17" t="e">
        <f>VLOOKUP($B72,_TAB1,5,FALSE)</f>
        <v>#N/A</v>
      </c>
      <c r="G72" s="9" t="e">
        <f>VLOOKUP($B72,_TAB1,10,FALSE)</f>
        <v>#N/A</v>
      </c>
      <c r="H72" s="9" t="e">
        <f>VLOOKUP($B72,_TAB1,12,FALSE)&amp;VLOOKUP($B72,_TAB1,11,FALSE)</f>
        <v>#N/A</v>
      </c>
      <c r="I72" s="58"/>
      <c r="J72" s="56"/>
      <c r="K72" s="84" t="str">
        <f>IF(I72="","",IF(I72&lt;INDEX(TPBC,MATCH(G72,CATEBC,0),MATCH(H72,NAGEBC,0)),"sélectionné","non"))</f>
        <v/>
      </c>
      <c r="L72" s="18"/>
    </row>
    <row r="73" spans="1:12" ht="15" customHeight="1" x14ac:dyDescent="0.25">
      <c r="A73" s="18"/>
      <c r="B73" s="79"/>
      <c r="C73" s="9" t="e">
        <f>VLOOKUP($B73,_TAB1,2,FALSE)</f>
        <v>#N/A</v>
      </c>
      <c r="D73" s="9" t="e">
        <f>VLOOKUP($B73,_TAB1,3,FALSE)</f>
        <v>#N/A</v>
      </c>
      <c r="E73" s="9" t="e">
        <f>VLOOKUP($B73,_TAB1,4,FALSE)</f>
        <v>#N/A</v>
      </c>
      <c r="F73" s="17" t="e">
        <f>VLOOKUP($B73,_TAB1,5,FALSE)</f>
        <v>#N/A</v>
      </c>
      <c r="G73" s="9" t="e">
        <f>VLOOKUP($B73,_TAB1,10,FALSE)</f>
        <v>#N/A</v>
      </c>
      <c r="H73" s="9" t="e">
        <f>VLOOKUP($B73,_TAB1,12,FALSE)&amp;VLOOKUP($B73,_TAB1,11,FALSE)</f>
        <v>#N/A</v>
      </c>
      <c r="I73" s="58"/>
      <c r="J73" s="56"/>
      <c r="K73" s="84" t="str">
        <f>IF(I73="","",IF(I73&lt;INDEX(TPBC,MATCH(G73,CATEBC,0),MATCH(H73,NAGEBC,0)),"sélectionné","non"))</f>
        <v/>
      </c>
      <c r="L73" s="18"/>
    </row>
    <row r="74" spans="1:12" ht="15" customHeight="1" x14ac:dyDescent="0.25">
      <c r="A74" s="18"/>
      <c r="B74" s="79"/>
      <c r="C74" s="9" t="e">
        <f t="shared" si="17"/>
        <v>#N/A</v>
      </c>
      <c r="D74" s="9" t="e">
        <f t="shared" si="18"/>
        <v>#N/A</v>
      </c>
      <c r="E74" s="9" t="e">
        <f t="shared" si="19"/>
        <v>#N/A</v>
      </c>
      <c r="F74" s="17" t="e">
        <f t="shared" si="20"/>
        <v>#N/A</v>
      </c>
      <c r="G74" s="9" t="e">
        <f t="shared" si="21"/>
        <v>#N/A</v>
      </c>
      <c r="H74" s="9" t="e">
        <f t="shared" si="22"/>
        <v>#N/A</v>
      </c>
      <c r="I74" s="58"/>
      <c r="J74" s="56"/>
      <c r="K74" s="84" t="str">
        <f t="shared" si="23"/>
        <v/>
      </c>
      <c r="L74" s="18"/>
    </row>
    <row r="75" spans="1:12" ht="15" customHeight="1" x14ac:dyDescent="0.25">
      <c r="A75" s="18"/>
      <c r="B75" s="79"/>
      <c r="C75" s="9" t="e">
        <f t="shared" si="17"/>
        <v>#N/A</v>
      </c>
      <c r="D75" s="9" t="e">
        <f t="shared" si="18"/>
        <v>#N/A</v>
      </c>
      <c r="E75" s="9" t="e">
        <f t="shared" si="19"/>
        <v>#N/A</v>
      </c>
      <c r="F75" s="17" t="e">
        <f t="shared" si="20"/>
        <v>#N/A</v>
      </c>
      <c r="G75" s="9" t="e">
        <f t="shared" si="21"/>
        <v>#N/A</v>
      </c>
      <c r="H75" s="9" t="e">
        <f t="shared" si="22"/>
        <v>#N/A</v>
      </c>
      <c r="I75" s="58"/>
      <c r="J75" s="56"/>
      <c r="K75" s="84" t="str">
        <f t="shared" si="23"/>
        <v/>
      </c>
      <c r="L75" s="18"/>
    </row>
    <row r="76" spans="1:12" ht="15" customHeight="1" x14ac:dyDescent="0.25">
      <c r="A76" s="18"/>
      <c r="B76" s="79"/>
      <c r="C76" s="9" t="e">
        <f>VLOOKUP($B76,_TAB1,2,FALSE)</f>
        <v>#N/A</v>
      </c>
      <c r="D76" s="59" t="e">
        <f>VLOOKUP($B76,_TAB1,3,FALSE)</f>
        <v>#N/A</v>
      </c>
      <c r="E76" s="9" t="e">
        <f>VLOOKUP($B76,_TAB1,4,FALSE)</f>
        <v>#N/A</v>
      </c>
      <c r="F76" s="17" t="e">
        <f>VLOOKUP($B76,_TAB1,5,FALSE)</f>
        <v>#N/A</v>
      </c>
      <c r="G76" s="9" t="e">
        <f>VLOOKUP($B76,_TAB1,10,FALSE)</f>
        <v>#N/A</v>
      </c>
      <c r="H76" s="9" t="e">
        <f>VLOOKUP($B76,_TAB1,12,FALSE)&amp;VLOOKUP($B76,_TAB1,11,FALSE)</f>
        <v>#N/A</v>
      </c>
      <c r="I76" s="58"/>
      <c r="J76" s="56"/>
      <c r="K76" s="84" t="str">
        <f>IF(I76="","",IF(I76&lt;INDEX(TPBC,MATCH(G76,CATEBC,0),MATCH(H76,NAGEBC,0)),"sélectionné","non"))</f>
        <v/>
      </c>
      <c r="L76" s="18"/>
    </row>
    <row r="77" spans="1:12" ht="15" customHeight="1" x14ac:dyDescent="0.25">
      <c r="A77" s="18"/>
      <c r="B77" s="79"/>
      <c r="C77" s="9" t="e">
        <f>VLOOKUP($B77,_TAB1,2,FALSE)</f>
        <v>#N/A</v>
      </c>
      <c r="D77" s="9" t="e">
        <f>VLOOKUP($B77,_TAB1,3,FALSE)</f>
        <v>#N/A</v>
      </c>
      <c r="E77" s="9" t="e">
        <f>VLOOKUP($B77,_TAB1,4,FALSE)</f>
        <v>#N/A</v>
      </c>
      <c r="F77" s="17" t="e">
        <f>VLOOKUP($B77,_TAB1,5,FALSE)</f>
        <v>#N/A</v>
      </c>
      <c r="G77" s="9" t="e">
        <f>VLOOKUP($B77,_TAB1,10,FALSE)</f>
        <v>#N/A</v>
      </c>
      <c r="H77" s="9" t="e">
        <f>VLOOKUP($B77,_TAB1,12,FALSE)&amp;VLOOKUP($B77,_TAB1,11,FALSE)</f>
        <v>#N/A</v>
      </c>
      <c r="I77" s="58"/>
      <c r="J77" s="56"/>
      <c r="K77" s="84" t="str">
        <f>IF(I77="","",IF(I77&lt;INDEX(TPBC,MATCH(G77,CATEBC,0),MATCH(H77,NAGEBC,0)),"sélectionné","non"))</f>
        <v/>
      </c>
      <c r="L77" s="18"/>
    </row>
    <row r="78" spans="1:12" ht="15" customHeight="1" x14ac:dyDescent="0.25">
      <c r="A78" s="18"/>
      <c r="B78" s="79"/>
      <c r="C78" s="9" t="e">
        <f>VLOOKUP($B78,_TAB1,2,FALSE)</f>
        <v>#N/A</v>
      </c>
      <c r="D78" s="9" t="e">
        <f>VLOOKUP($B78,_TAB1,3,FALSE)</f>
        <v>#N/A</v>
      </c>
      <c r="E78" s="9" t="e">
        <f>VLOOKUP($B78,_TAB1,4,FALSE)</f>
        <v>#N/A</v>
      </c>
      <c r="F78" s="17" t="e">
        <f>VLOOKUP($B78,_TAB1,5,FALSE)</f>
        <v>#N/A</v>
      </c>
      <c r="G78" s="9" t="e">
        <f>VLOOKUP($B78,_TAB1,10,FALSE)</f>
        <v>#N/A</v>
      </c>
      <c r="H78" s="9" t="e">
        <f>VLOOKUP($B78,_TAB1,12,FALSE)&amp;VLOOKUP($B78,_TAB1,11,FALSE)</f>
        <v>#N/A</v>
      </c>
      <c r="I78" s="58"/>
      <c r="J78" s="56"/>
      <c r="K78" s="84" t="str">
        <f>IF(I78="","",IF(I78&lt;INDEX(TPBC,MATCH(G78,CATEBC,0),MATCH(H78,NAGEBC,0)),"sélectionné","non"))</f>
        <v/>
      </c>
      <c r="L78" s="18"/>
    </row>
    <row r="79" spans="1:12" ht="15" customHeight="1" x14ac:dyDescent="0.25">
      <c r="A79" s="18"/>
      <c r="B79" s="79"/>
      <c r="C79" s="9" t="e">
        <f>VLOOKUP($B79,_TAB1,2,FALSE)</f>
        <v>#N/A</v>
      </c>
      <c r="D79" s="59" t="e">
        <f>VLOOKUP($B79,_TAB1,3,FALSE)</f>
        <v>#N/A</v>
      </c>
      <c r="E79" s="9" t="e">
        <f>VLOOKUP($B79,_TAB1,4,FALSE)</f>
        <v>#N/A</v>
      </c>
      <c r="F79" s="17" t="e">
        <f>VLOOKUP($B79,_TAB1,5,FALSE)</f>
        <v>#N/A</v>
      </c>
      <c r="G79" s="9" t="e">
        <f>VLOOKUP($B79,_TAB1,10,FALSE)</f>
        <v>#N/A</v>
      </c>
      <c r="H79" s="9" t="e">
        <f>VLOOKUP($B79,_TAB1,12,FALSE)&amp;VLOOKUP($B79,_TAB1,11,FALSE)</f>
        <v>#N/A</v>
      </c>
      <c r="I79" s="58"/>
      <c r="J79" s="56"/>
      <c r="K79" s="84" t="str">
        <f>IF(I79="","",IF(I79&lt;INDEX(TPBC,MATCH(G79,CATEBC,0),MATCH(H79,NAGEBC,0)),"sélectionné","non"))</f>
        <v/>
      </c>
      <c r="L79" s="18"/>
    </row>
    <row r="80" spans="1:12" ht="15" customHeight="1" x14ac:dyDescent="0.25">
      <c r="A80" s="18"/>
      <c r="B80" s="79"/>
      <c r="C80" s="9" t="e">
        <f t="shared" si="17"/>
        <v>#N/A</v>
      </c>
      <c r="D80" s="9" t="e">
        <f t="shared" si="18"/>
        <v>#N/A</v>
      </c>
      <c r="E80" s="9" t="e">
        <f t="shared" si="19"/>
        <v>#N/A</v>
      </c>
      <c r="F80" s="17" t="e">
        <f t="shared" si="20"/>
        <v>#N/A</v>
      </c>
      <c r="G80" s="9" t="e">
        <f t="shared" si="21"/>
        <v>#N/A</v>
      </c>
      <c r="H80" s="9" t="e">
        <f t="shared" si="22"/>
        <v>#N/A</v>
      </c>
      <c r="I80" s="58"/>
      <c r="J80" s="56"/>
      <c r="K80" s="84" t="str">
        <f t="shared" si="23"/>
        <v/>
      </c>
      <c r="L80" s="18"/>
    </row>
    <row r="81" spans="1:12" ht="15" customHeight="1" x14ac:dyDescent="0.25">
      <c r="A81" s="18"/>
      <c r="B81" s="79"/>
      <c r="C81" s="9" t="e">
        <f t="shared" si="17"/>
        <v>#N/A</v>
      </c>
      <c r="D81" s="9" t="e">
        <f t="shared" si="18"/>
        <v>#N/A</v>
      </c>
      <c r="E81" s="9" t="e">
        <f t="shared" si="19"/>
        <v>#N/A</v>
      </c>
      <c r="F81" s="17" t="e">
        <f t="shared" si="20"/>
        <v>#N/A</v>
      </c>
      <c r="G81" s="9" t="e">
        <f t="shared" si="21"/>
        <v>#N/A</v>
      </c>
      <c r="H81" s="9" t="e">
        <f t="shared" si="22"/>
        <v>#N/A</v>
      </c>
      <c r="I81" s="58"/>
      <c r="J81" s="56"/>
      <c r="K81" s="84" t="str">
        <f t="shared" si="23"/>
        <v/>
      </c>
      <c r="L81" s="18"/>
    </row>
    <row r="82" spans="1:12" ht="15" customHeight="1" x14ac:dyDescent="0.25">
      <c r="A82" s="18"/>
      <c r="B82" s="79"/>
      <c r="C82" s="9" t="e">
        <f>VLOOKUP($B82,_TAB1,2,FALSE)</f>
        <v>#N/A</v>
      </c>
      <c r="D82" s="9" t="e">
        <f>VLOOKUP($B82,_TAB1,3,FALSE)</f>
        <v>#N/A</v>
      </c>
      <c r="E82" s="9" t="e">
        <f>VLOOKUP($B82,_TAB1,4,FALSE)</f>
        <v>#N/A</v>
      </c>
      <c r="F82" s="17" t="e">
        <f>VLOOKUP($B82,_TAB1,5,FALSE)</f>
        <v>#N/A</v>
      </c>
      <c r="G82" s="9" t="e">
        <f>VLOOKUP($B82,_TAB1,10,FALSE)</f>
        <v>#N/A</v>
      </c>
      <c r="H82" s="9" t="e">
        <f>VLOOKUP($B82,_TAB1,12,FALSE)&amp;VLOOKUP($B82,_TAB1,11,FALSE)</f>
        <v>#N/A</v>
      </c>
      <c r="I82" s="58"/>
      <c r="J82" s="56"/>
      <c r="K82" s="84" t="str">
        <f>IF(I82="","",IF(I82&lt;INDEX(TPBC,MATCH(G82,CATEBC,0),MATCH(H82,NAGEBC,0)),"sélectionné","non"))</f>
        <v/>
      </c>
      <c r="L82" s="18"/>
    </row>
    <row r="83" spans="1:12" ht="15" customHeight="1" x14ac:dyDescent="0.25">
      <c r="A83" s="18"/>
      <c r="B83" s="79"/>
      <c r="C83" s="9" t="e">
        <f t="shared" si="17"/>
        <v>#N/A</v>
      </c>
      <c r="D83" s="59" t="e">
        <f t="shared" si="18"/>
        <v>#N/A</v>
      </c>
      <c r="E83" s="9" t="e">
        <f t="shared" si="19"/>
        <v>#N/A</v>
      </c>
      <c r="F83" s="17" t="e">
        <f t="shared" si="20"/>
        <v>#N/A</v>
      </c>
      <c r="G83" s="9" t="e">
        <f t="shared" si="21"/>
        <v>#N/A</v>
      </c>
      <c r="H83" s="9" t="e">
        <f t="shared" si="22"/>
        <v>#N/A</v>
      </c>
      <c r="I83" s="58"/>
      <c r="J83" s="56"/>
      <c r="K83" s="84" t="str">
        <f t="shared" si="23"/>
        <v/>
      </c>
      <c r="L83" s="18"/>
    </row>
    <row r="84" spans="1:12" ht="15" customHeight="1" x14ac:dyDescent="0.25">
      <c r="A84" s="18"/>
      <c r="B84" s="79"/>
      <c r="C84" s="9" t="e">
        <f t="shared" si="17"/>
        <v>#N/A</v>
      </c>
      <c r="D84" s="59" t="e">
        <f t="shared" si="18"/>
        <v>#N/A</v>
      </c>
      <c r="E84" s="9" t="e">
        <f t="shared" si="19"/>
        <v>#N/A</v>
      </c>
      <c r="F84" s="17" t="e">
        <f t="shared" si="20"/>
        <v>#N/A</v>
      </c>
      <c r="G84" s="9" t="e">
        <f t="shared" si="21"/>
        <v>#N/A</v>
      </c>
      <c r="H84" s="9" t="e">
        <f t="shared" si="22"/>
        <v>#N/A</v>
      </c>
      <c r="I84" s="58"/>
      <c r="J84" s="56"/>
      <c r="K84" s="84"/>
      <c r="L84" s="18"/>
    </row>
    <row r="85" spans="1:12" ht="15" customHeight="1" x14ac:dyDescent="0.25">
      <c r="A85" s="18"/>
      <c r="B85" s="79"/>
      <c r="C85" s="9" t="e">
        <f t="shared" si="17"/>
        <v>#N/A</v>
      </c>
      <c r="D85" s="9" t="e">
        <f t="shared" si="18"/>
        <v>#N/A</v>
      </c>
      <c r="E85" s="9" t="e">
        <f t="shared" si="19"/>
        <v>#N/A</v>
      </c>
      <c r="F85" s="17" t="e">
        <f t="shared" si="20"/>
        <v>#N/A</v>
      </c>
      <c r="G85" s="9" t="e">
        <f t="shared" si="21"/>
        <v>#N/A</v>
      </c>
      <c r="H85" s="9" t="e">
        <f t="shared" si="22"/>
        <v>#N/A</v>
      </c>
      <c r="I85" s="58"/>
      <c r="J85" s="56"/>
      <c r="K85" s="84" t="str">
        <f t="shared" si="23"/>
        <v/>
      </c>
      <c r="L85" s="18"/>
    </row>
    <row r="86" spans="1:12" ht="15" customHeight="1" x14ac:dyDescent="0.25">
      <c r="A86" s="18"/>
      <c r="B86" s="79"/>
      <c r="C86" s="9" t="e">
        <f t="shared" si="17"/>
        <v>#N/A</v>
      </c>
      <c r="D86" s="9" t="e">
        <f t="shared" si="18"/>
        <v>#N/A</v>
      </c>
      <c r="E86" s="9" t="e">
        <f t="shared" si="19"/>
        <v>#N/A</v>
      </c>
      <c r="F86" s="17" t="e">
        <f t="shared" si="20"/>
        <v>#N/A</v>
      </c>
      <c r="G86" s="9" t="e">
        <f t="shared" si="21"/>
        <v>#N/A</v>
      </c>
      <c r="H86" s="9" t="e">
        <f t="shared" si="22"/>
        <v>#N/A</v>
      </c>
      <c r="I86" s="58"/>
      <c r="J86" s="56"/>
      <c r="K86" s="84" t="str">
        <f t="shared" si="23"/>
        <v/>
      </c>
      <c r="L86" s="18"/>
    </row>
    <row r="87" spans="1:12" ht="15" customHeight="1" x14ac:dyDescent="0.25">
      <c r="A87" s="18"/>
      <c r="B87" s="79"/>
      <c r="C87" s="9" t="e">
        <f t="shared" si="17"/>
        <v>#N/A</v>
      </c>
      <c r="D87" s="9" t="e">
        <f t="shared" si="18"/>
        <v>#N/A</v>
      </c>
      <c r="E87" s="9" t="e">
        <f t="shared" si="19"/>
        <v>#N/A</v>
      </c>
      <c r="F87" s="17" t="e">
        <f t="shared" si="20"/>
        <v>#N/A</v>
      </c>
      <c r="G87" s="9" t="e">
        <f t="shared" si="21"/>
        <v>#N/A</v>
      </c>
      <c r="H87" s="9" t="e">
        <f t="shared" si="22"/>
        <v>#N/A</v>
      </c>
      <c r="I87" s="58"/>
      <c r="J87" s="56"/>
      <c r="K87" s="84" t="str">
        <f t="shared" si="23"/>
        <v/>
      </c>
      <c r="L87" s="18"/>
    </row>
    <row r="88" spans="1:12" ht="15" customHeight="1" x14ac:dyDescent="0.25">
      <c r="A88" s="18"/>
      <c r="B88" s="79"/>
      <c r="C88" s="9" t="e">
        <f t="shared" si="17"/>
        <v>#N/A</v>
      </c>
      <c r="D88" s="9" t="e">
        <f t="shared" si="18"/>
        <v>#N/A</v>
      </c>
      <c r="E88" s="9" t="e">
        <f t="shared" si="19"/>
        <v>#N/A</v>
      </c>
      <c r="F88" s="17" t="e">
        <f t="shared" si="20"/>
        <v>#N/A</v>
      </c>
      <c r="G88" s="9" t="e">
        <f t="shared" si="21"/>
        <v>#N/A</v>
      </c>
      <c r="H88" s="9" t="e">
        <f t="shared" si="22"/>
        <v>#N/A</v>
      </c>
      <c r="I88" s="58"/>
      <c r="J88" s="56"/>
      <c r="K88" s="84" t="str">
        <f t="shared" si="23"/>
        <v/>
      </c>
      <c r="L88" s="18"/>
    </row>
    <row r="89" spans="1:12" ht="15" customHeight="1" x14ac:dyDescent="0.25">
      <c r="A89" s="18"/>
      <c r="B89" s="79"/>
      <c r="C89" s="9" t="e">
        <f t="shared" si="17"/>
        <v>#N/A</v>
      </c>
      <c r="D89" s="59" t="e">
        <f t="shared" si="18"/>
        <v>#N/A</v>
      </c>
      <c r="E89" s="9" t="e">
        <f t="shared" si="19"/>
        <v>#N/A</v>
      </c>
      <c r="F89" s="17" t="e">
        <f t="shared" si="20"/>
        <v>#N/A</v>
      </c>
      <c r="G89" s="9" t="e">
        <f t="shared" si="21"/>
        <v>#N/A</v>
      </c>
      <c r="H89" s="9" t="e">
        <f t="shared" si="22"/>
        <v>#N/A</v>
      </c>
      <c r="I89" s="58"/>
      <c r="J89" s="56"/>
      <c r="K89" s="84" t="str">
        <f t="shared" si="23"/>
        <v/>
      </c>
      <c r="L89" s="18"/>
    </row>
    <row r="90" spans="1:12" ht="15" customHeight="1" x14ac:dyDescent="0.25">
      <c r="A90" s="18"/>
      <c r="B90" s="79"/>
      <c r="C90" s="9" t="e">
        <f t="shared" si="17"/>
        <v>#N/A</v>
      </c>
      <c r="D90" s="9" t="e">
        <f t="shared" si="18"/>
        <v>#N/A</v>
      </c>
      <c r="E90" s="9" t="e">
        <f t="shared" si="19"/>
        <v>#N/A</v>
      </c>
      <c r="F90" s="17" t="e">
        <f t="shared" si="20"/>
        <v>#N/A</v>
      </c>
      <c r="G90" s="9" t="e">
        <f t="shared" si="21"/>
        <v>#N/A</v>
      </c>
      <c r="H90" s="9" t="e">
        <f t="shared" si="22"/>
        <v>#N/A</v>
      </c>
      <c r="I90" s="58"/>
      <c r="J90" s="56"/>
      <c r="K90" s="84" t="str">
        <f t="shared" si="23"/>
        <v/>
      </c>
      <c r="L90" s="18"/>
    </row>
    <row r="91" spans="1:12" ht="15" customHeight="1" x14ac:dyDescent="0.25">
      <c r="A91" s="18"/>
      <c r="B91" s="79"/>
      <c r="C91" s="9" t="e">
        <f>VLOOKUP($B91,_TAB1,2,FALSE)</f>
        <v>#N/A</v>
      </c>
      <c r="D91" s="9" t="e">
        <f>VLOOKUP($B91,_TAB1,3,FALSE)</f>
        <v>#N/A</v>
      </c>
      <c r="E91" s="9" t="e">
        <f>VLOOKUP($B91,_TAB1,4,FALSE)</f>
        <v>#N/A</v>
      </c>
      <c r="F91" s="17" t="e">
        <f>VLOOKUP($B91,_TAB1,5,FALSE)</f>
        <v>#N/A</v>
      </c>
      <c r="G91" s="9" t="e">
        <f>VLOOKUP($B91,_TAB1,10,FALSE)</f>
        <v>#N/A</v>
      </c>
      <c r="H91" s="9" t="e">
        <f>VLOOKUP($B91,_TAB1,12,FALSE)&amp;VLOOKUP($B91,_TAB1,11,FALSE)</f>
        <v>#N/A</v>
      </c>
      <c r="I91" s="58"/>
      <c r="J91" s="56"/>
      <c r="K91" s="84" t="str">
        <f>IF(I91="","",IF(I91&lt;INDEX(TPBC,MATCH(G91,CATEBC,0),MATCH(H91,NAGEBC,0)),"sélectionné","non"))</f>
        <v/>
      </c>
      <c r="L91" s="18"/>
    </row>
    <row r="92" spans="1:12" ht="15" customHeight="1" x14ac:dyDescent="0.25">
      <c r="A92" s="18"/>
      <c r="B92" s="79"/>
      <c r="C92" s="9" t="e">
        <f>VLOOKUP($B92,_TAB1,2,FALSE)</f>
        <v>#N/A</v>
      </c>
      <c r="D92" s="9" t="e">
        <f>VLOOKUP($B92,_TAB1,3,FALSE)</f>
        <v>#N/A</v>
      </c>
      <c r="E92" s="9" t="e">
        <f>VLOOKUP($B92,_TAB1,4,FALSE)</f>
        <v>#N/A</v>
      </c>
      <c r="F92" s="17" t="e">
        <f>VLOOKUP($B92,_TAB1,5,FALSE)</f>
        <v>#N/A</v>
      </c>
      <c r="G92" s="9" t="e">
        <f>VLOOKUP($B92,_TAB1,10,FALSE)</f>
        <v>#N/A</v>
      </c>
      <c r="H92" s="9" t="e">
        <f>VLOOKUP($B92,_TAB1,12,FALSE)&amp;VLOOKUP($B92,_TAB1,11,FALSE)</f>
        <v>#N/A</v>
      </c>
      <c r="I92" s="58"/>
      <c r="J92" s="56"/>
      <c r="K92" s="84" t="str">
        <f>IF(I92="","",IF(I92&lt;INDEX(TPBC,MATCH(G92,CATEBC,0),MATCH(H92,NAGEBC,0)),"sélectionné","non"))</f>
        <v/>
      </c>
      <c r="L92" s="18"/>
    </row>
    <row r="93" spans="1:12" ht="15" customHeight="1" x14ac:dyDescent="0.25">
      <c r="A93" s="18"/>
      <c r="B93" s="79"/>
      <c r="C93" s="9" t="e">
        <f>VLOOKUP($B93,_TAB1,2,FALSE)</f>
        <v>#N/A</v>
      </c>
      <c r="D93" s="59" t="e">
        <f>VLOOKUP($B93,_TAB1,3,FALSE)</f>
        <v>#N/A</v>
      </c>
      <c r="E93" s="9" t="e">
        <f>VLOOKUP($B93,_TAB1,4,FALSE)</f>
        <v>#N/A</v>
      </c>
      <c r="F93" s="17" t="e">
        <f>VLOOKUP($B93,_TAB1,5,FALSE)</f>
        <v>#N/A</v>
      </c>
      <c r="G93" s="9" t="e">
        <f>VLOOKUP($B93,_TAB1,10,FALSE)</f>
        <v>#N/A</v>
      </c>
      <c r="H93" s="9" t="e">
        <f>VLOOKUP($B93,_TAB1,12,FALSE)&amp;VLOOKUP($B93,_TAB1,11,FALSE)</f>
        <v>#N/A</v>
      </c>
      <c r="I93" s="58"/>
      <c r="J93" s="56"/>
      <c r="K93" s="84" t="str">
        <f>IF(I93="","",IF(I93&lt;INDEX(TPBC,MATCH(G93,CATEBC,0),MATCH(H93,NAGEBC,0)),"sélectionné","non"))</f>
        <v/>
      </c>
      <c r="L93" s="18"/>
    </row>
    <row r="94" spans="1:12" ht="15" customHeight="1" x14ac:dyDescent="0.25">
      <c r="A94" s="18"/>
      <c r="B94" s="79"/>
      <c r="C94" s="9" t="e">
        <f t="shared" si="17"/>
        <v>#N/A</v>
      </c>
      <c r="D94" s="59" t="e">
        <f t="shared" si="18"/>
        <v>#N/A</v>
      </c>
      <c r="E94" s="9" t="e">
        <f t="shared" si="19"/>
        <v>#N/A</v>
      </c>
      <c r="F94" s="17" t="e">
        <f t="shared" si="20"/>
        <v>#N/A</v>
      </c>
      <c r="G94" s="9" t="e">
        <f t="shared" si="21"/>
        <v>#N/A</v>
      </c>
      <c r="H94" s="9" t="e">
        <f t="shared" si="22"/>
        <v>#N/A</v>
      </c>
      <c r="I94" s="58"/>
      <c r="J94" s="56"/>
      <c r="K94" s="84" t="str">
        <f t="shared" si="23"/>
        <v/>
      </c>
      <c r="L94" s="18"/>
    </row>
    <row r="95" spans="1:12" ht="15" customHeight="1" x14ac:dyDescent="0.25">
      <c r="A95" s="18"/>
      <c r="B95" s="79"/>
      <c r="C95" s="9" t="e">
        <f t="shared" ref="C95:C100" si="24">VLOOKUP($B95,_TAB1,2,FALSE)</f>
        <v>#N/A</v>
      </c>
      <c r="D95" s="9" t="e">
        <f t="shared" ref="D95:D100" si="25">VLOOKUP($B95,_TAB1,3,FALSE)</f>
        <v>#N/A</v>
      </c>
      <c r="E95" s="9" t="e">
        <f t="shared" ref="E95:E100" si="26">VLOOKUP($B95,_TAB1,4,FALSE)</f>
        <v>#N/A</v>
      </c>
      <c r="F95" s="17" t="e">
        <f t="shared" ref="F95:F100" si="27">VLOOKUP($B95,_TAB1,5,FALSE)</f>
        <v>#N/A</v>
      </c>
      <c r="G95" s="9" t="e">
        <f t="shared" ref="G95:G100" si="28">VLOOKUP($B95,_TAB1,10,FALSE)</f>
        <v>#N/A</v>
      </c>
      <c r="H95" s="9" t="e">
        <f t="shared" ref="H95:H100" si="29">VLOOKUP($B95,_TAB1,12,FALSE)&amp;VLOOKUP($B95,_TAB1,11,FALSE)</f>
        <v>#N/A</v>
      </c>
      <c r="I95" s="58"/>
      <c r="J95" s="56"/>
      <c r="K95" s="84" t="str">
        <f t="shared" ref="K95:K100" si="30">IF(I95="","",IF(I95&lt;INDEX(TPBC,MATCH(G95,CATEBC,0),MATCH(H95,NAGEBC,0)),"sélectionné","non"))</f>
        <v/>
      </c>
      <c r="L95" s="18"/>
    </row>
    <row r="96" spans="1:12" ht="15" customHeight="1" x14ac:dyDescent="0.25">
      <c r="A96" s="18"/>
      <c r="B96" s="79"/>
      <c r="C96" s="9" t="e">
        <f t="shared" si="24"/>
        <v>#N/A</v>
      </c>
      <c r="D96" s="59" t="e">
        <f t="shared" si="25"/>
        <v>#N/A</v>
      </c>
      <c r="E96" s="9" t="e">
        <f t="shared" si="26"/>
        <v>#N/A</v>
      </c>
      <c r="F96" s="17" t="e">
        <f t="shared" si="27"/>
        <v>#N/A</v>
      </c>
      <c r="G96" s="9" t="e">
        <f t="shared" si="28"/>
        <v>#N/A</v>
      </c>
      <c r="H96" s="9" t="e">
        <f t="shared" si="29"/>
        <v>#N/A</v>
      </c>
      <c r="I96" s="58"/>
      <c r="J96" s="56"/>
      <c r="K96" s="84" t="str">
        <f t="shared" si="30"/>
        <v/>
      </c>
      <c r="L96" s="18"/>
    </row>
    <row r="97" spans="1:12" ht="15" customHeight="1" x14ac:dyDescent="0.25">
      <c r="A97" s="18"/>
      <c r="B97" s="79"/>
      <c r="C97" s="9" t="e">
        <f t="shared" si="24"/>
        <v>#N/A</v>
      </c>
      <c r="D97" s="59" t="e">
        <f t="shared" si="25"/>
        <v>#N/A</v>
      </c>
      <c r="E97" s="9" t="e">
        <f t="shared" si="26"/>
        <v>#N/A</v>
      </c>
      <c r="F97" s="17" t="e">
        <f t="shared" si="27"/>
        <v>#N/A</v>
      </c>
      <c r="G97" s="9" t="e">
        <f t="shared" si="28"/>
        <v>#N/A</v>
      </c>
      <c r="H97" s="9" t="e">
        <f t="shared" si="29"/>
        <v>#N/A</v>
      </c>
      <c r="I97" s="58"/>
      <c r="J97" s="56"/>
      <c r="K97" s="84" t="str">
        <f t="shared" si="30"/>
        <v/>
      </c>
      <c r="L97" s="18"/>
    </row>
    <row r="98" spans="1:12" ht="15" customHeight="1" x14ac:dyDescent="0.25">
      <c r="A98" s="18"/>
      <c r="B98" s="79"/>
      <c r="C98" s="9" t="e">
        <f t="shared" si="24"/>
        <v>#N/A</v>
      </c>
      <c r="D98" s="59" t="e">
        <f t="shared" si="25"/>
        <v>#N/A</v>
      </c>
      <c r="E98" s="9" t="e">
        <f t="shared" si="26"/>
        <v>#N/A</v>
      </c>
      <c r="F98" s="17" t="e">
        <f t="shared" si="27"/>
        <v>#N/A</v>
      </c>
      <c r="G98" s="9" t="e">
        <f t="shared" si="28"/>
        <v>#N/A</v>
      </c>
      <c r="H98" s="9" t="e">
        <f t="shared" si="29"/>
        <v>#N/A</v>
      </c>
      <c r="I98" s="58"/>
      <c r="J98" s="56"/>
      <c r="K98" s="84" t="str">
        <f t="shared" si="30"/>
        <v/>
      </c>
      <c r="L98" s="18"/>
    </row>
    <row r="99" spans="1:12" ht="15" customHeight="1" x14ac:dyDescent="0.25">
      <c r="A99" s="18"/>
      <c r="B99" s="79"/>
      <c r="C99" s="9" t="e">
        <f t="shared" si="24"/>
        <v>#N/A</v>
      </c>
      <c r="D99" s="59" t="e">
        <f t="shared" si="25"/>
        <v>#N/A</v>
      </c>
      <c r="E99" s="9" t="e">
        <f t="shared" si="26"/>
        <v>#N/A</v>
      </c>
      <c r="F99" s="17" t="e">
        <f t="shared" si="27"/>
        <v>#N/A</v>
      </c>
      <c r="G99" s="9" t="e">
        <f t="shared" si="28"/>
        <v>#N/A</v>
      </c>
      <c r="H99" s="9" t="e">
        <f t="shared" si="29"/>
        <v>#N/A</v>
      </c>
      <c r="I99" s="58"/>
      <c r="J99" s="56"/>
      <c r="K99" s="84" t="str">
        <f t="shared" si="30"/>
        <v/>
      </c>
      <c r="L99" s="18"/>
    </row>
    <row r="100" spans="1:12" ht="15" customHeight="1" x14ac:dyDescent="0.25">
      <c r="A100" s="18"/>
      <c r="B100" s="79"/>
      <c r="C100" s="9" t="e">
        <f t="shared" si="24"/>
        <v>#N/A</v>
      </c>
      <c r="D100" s="59" t="e">
        <f t="shared" si="25"/>
        <v>#N/A</v>
      </c>
      <c r="E100" s="9" t="e">
        <f t="shared" si="26"/>
        <v>#N/A</v>
      </c>
      <c r="F100" s="17" t="e">
        <f t="shared" si="27"/>
        <v>#N/A</v>
      </c>
      <c r="G100" s="9" t="e">
        <f t="shared" si="28"/>
        <v>#N/A</v>
      </c>
      <c r="H100" s="9" t="e">
        <f t="shared" si="29"/>
        <v>#N/A</v>
      </c>
      <c r="I100" s="58"/>
      <c r="J100" s="56"/>
      <c r="K100" s="84" t="str">
        <f t="shared" si="30"/>
        <v/>
      </c>
      <c r="L100" s="18"/>
    </row>
    <row r="101" spans="1:12" ht="15" customHeight="1" x14ac:dyDescent="0.25">
      <c r="A101" s="18"/>
      <c r="B101" s="79"/>
      <c r="C101" s="9" t="e">
        <f t="shared" si="17"/>
        <v>#N/A</v>
      </c>
      <c r="D101" s="59" t="e">
        <f t="shared" si="18"/>
        <v>#N/A</v>
      </c>
      <c r="E101" s="9" t="e">
        <f t="shared" si="19"/>
        <v>#N/A</v>
      </c>
      <c r="F101" s="17" t="e">
        <f t="shared" si="20"/>
        <v>#N/A</v>
      </c>
      <c r="G101" s="9" t="e">
        <f t="shared" si="21"/>
        <v>#N/A</v>
      </c>
      <c r="H101" s="9" t="e">
        <f t="shared" si="22"/>
        <v>#N/A</v>
      </c>
      <c r="I101" s="58"/>
      <c r="J101" s="56"/>
      <c r="K101" s="84" t="str">
        <f t="shared" ref="K101:K117" si="31">IF(I101="","",IF(I101&lt;INDEX(TPBC,MATCH(G101,CATEBC,0),MATCH(H101,NAGEBC,0)),"sélectionné","non"))</f>
        <v/>
      </c>
      <c r="L101" s="18"/>
    </row>
    <row r="102" spans="1:12" ht="15" customHeight="1" x14ac:dyDescent="0.25">
      <c r="A102" s="18"/>
      <c r="B102" s="79"/>
      <c r="C102" s="9" t="e">
        <f t="shared" si="17"/>
        <v>#N/A</v>
      </c>
      <c r="D102" s="59" t="e">
        <f t="shared" si="18"/>
        <v>#N/A</v>
      </c>
      <c r="E102" s="9" t="e">
        <f t="shared" si="19"/>
        <v>#N/A</v>
      </c>
      <c r="F102" s="17" t="e">
        <f t="shared" si="20"/>
        <v>#N/A</v>
      </c>
      <c r="G102" s="9" t="e">
        <f t="shared" si="21"/>
        <v>#N/A</v>
      </c>
      <c r="H102" s="9" t="e">
        <f t="shared" si="22"/>
        <v>#N/A</v>
      </c>
      <c r="I102" s="58"/>
      <c r="J102" s="56"/>
      <c r="K102" s="84" t="str">
        <f t="shared" si="31"/>
        <v/>
      </c>
      <c r="L102" s="18"/>
    </row>
    <row r="103" spans="1:12" ht="15" customHeight="1" x14ac:dyDescent="0.25">
      <c r="A103" s="18"/>
      <c r="B103" s="79"/>
      <c r="C103" s="9" t="e">
        <f t="shared" si="17"/>
        <v>#N/A</v>
      </c>
      <c r="D103" s="59" t="e">
        <f t="shared" si="18"/>
        <v>#N/A</v>
      </c>
      <c r="E103" s="9" t="e">
        <f t="shared" si="19"/>
        <v>#N/A</v>
      </c>
      <c r="F103" s="17" t="e">
        <f t="shared" si="20"/>
        <v>#N/A</v>
      </c>
      <c r="G103" s="9" t="e">
        <f t="shared" si="21"/>
        <v>#N/A</v>
      </c>
      <c r="H103" s="9" t="e">
        <f t="shared" si="22"/>
        <v>#N/A</v>
      </c>
      <c r="I103" s="58"/>
      <c r="J103" s="56"/>
      <c r="K103" s="84" t="str">
        <f t="shared" si="31"/>
        <v/>
      </c>
      <c r="L103" s="18"/>
    </row>
    <row r="104" spans="1:12" ht="15" customHeight="1" x14ac:dyDescent="0.25">
      <c r="A104" s="18"/>
      <c r="B104" s="79"/>
      <c r="C104" s="9" t="e">
        <f t="shared" si="17"/>
        <v>#N/A</v>
      </c>
      <c r="D104" s="59" t="e">
        <f t="shared" si="18"/>
        <v>#N/A</v>
      </c>
      <c r="E104" s="9" t="e">
        <f t="shared" si="19"/>
        <v>#N/A</v>
      </c>
      <c r="F104" s="17" t="e">
        <f t="shared" si="20"/>
        <v>#N/A</v>
      </c>
      <c r="G104" s="9" t="e">
        <f t="shared" si="21"/>
        <v>#N/A</v>
      </c>
      <c r="H104" s="9" t="e">
        <f t="shared" si="22"/>
        <v>#N/A</v>
      </c>
      <c r="I104" s="58"/>
      <c r="J104" s="56"/>
      <c r="K104" s="84" t="str">
        <f t="shared" si="31"/>
        <v/>
      </c>
      <c r="L104" s="18"/>
    </row>
    <row r="105" spans="1:12" ht="15" customHeight="1" x14ac:dyDescent="0.25">
      <c r="A105" s="18"/>
      <c r="B105" s="79"/>
      <c r="C105" s="9" t="e">
        <f t="shared" si="17"/>
        <v>#N/A</v>
      </c>
      <c r="D105" s="59" t="e">
        <f t="shared" si="18"/>
        <v>#N/A</v>
      </c>
      <c r="E105" s="9" t="e">
        <f t="shared" si="19"/>
        <v>#N/A</v>
      </c>
      <c r="F105" s="17" t="e">
        <f t="shared" si="20"/>
        <v>#N/A</v>
      </c>
      <c r="G105" s="9" t="e">
        <f t="shared" si="21"/>
        <v>#N/A</v>
      </c>
      <c r="H105" s="9" t="e">
        <f t="shared" si="22"/>
        <v>#N/A</v>
      </c>
      <c r="I105" s="58"/>
      <c r="J105" s="56"/>
      <c r="K105" s="84" t="str">
        <f t="shared" si="31"/>
        <v/>
      </c>
      <c r="L105" s="18"/>
    </row>
    <row r="106" spans="1:12" ht="15" customHeight="1" x14ac:dyDescent="0.25">
      <c r="A106" s="18"/>
      <c r="B106" s="79"/>
      <c r="C106" s="9" t="e">
        <f t="shared" si="17"/>
        <v>#N/A</v>
      </c>
      <c r="D106" s="59" t="e">
        <f t="shared" si="18"/>
        <v>#N/A</v>
      </c>
      <c r="E106" s="9" t="e">
        <f t="shared" si="19"/>
        <v>#N/A</v>
      </c>
      <c r="F106" s="17" t="e">
        <f t="shared" si="20"/>
        <v>#N/A</v>
      </c>
      <c r="G106" s="9" t="e">
        <f t="shared" si="21"/>
        <v>#N/A</v>
      </c>
      <c r="H106" s="9" t="e">
        <f t="shared" si="22"/>
        <v>#N/A</v>
      </c>
      <c r="I106" s="58"/>
      <c r="J106" s="56"/>
      <c r="K106" s="84" t="str">
        <f t="shared" si="31"/>
        <v/>
      </c>
      <c r="L106" s="18"/>
    </row>
    <row r="107" spans="1:12" ht="15" customHeight="1" x14ac:dyDescent="0.25">
      <c r="A107" s="18"/>
      <c r="B107" s="79"/>
      <c r="C107" s="9" t="e">
        <f t="shared" ref="C107:C112" si="32">VLOOKUP($B107,_TAB1,2,FALSE)</f>
        <v>#N/A</v>
      </c>
      <c r="D107" s="59" t="e">
        <f t="shared" ref="D107:D112" si="33">VLOOKUP($B107,_TAB1,3,FALSE)</f>
        <v>#N/A</v>
      </c>
      <c r="E107" s="9" t="e">
        <f t="shared" ref="E107:E112" si="34">VLOOKUP($B107,_TAB1,4,FALSE)</f>
        <v>#N/A</v>
      </c>
      <c r="F107" s="17" t="e">
        <f t="shared" ref="F107:F112" si="35">VLOOKUP($B107,_TAB1,5,FALSE)</f>
        <v>#N/A</v>
      </c>
      <c r="G107" s="9" t="e">
        <f t="shared" ref="G107:G112" si="36">VLOOKUP($B107,_TAB1,10,FALSE)</f>
        <v>#N/A</v>
      </c>
      <c r="H107" s="9" t="e">
        <f t="shared" ref="H107:H112" si="37">VLOOKUP($B107,_TAB1,12,FALSE)&amp;VLOOKUP($B107,_TAB1,11,FALSE)</f>
        <v>#N/A</v>
      </c>
      <c r="I107" s="58"/>
      <c r="J107" s="56"/>
      <c r="K107" s="84" t="str">
        <f t="shared" ref="K107:K112" si="38">IF(I107="","",IF(I107&lt;INDEX(TPBC,MATCH(G107,CATEBC,0),MATCH(H107,NAGEBC,0)),"sélectionné","non"))</f>
        <v/>
      </c>
      <c r="L107" s="18"/>
    </row>
    <row r="108" spans="1:12" ht="15" customHeight="1" x14ac:dyDescent="0.25">
      <c r="A108" s="18"/>
      <c r="B108" s="79"/>
      <c r="C108" s="9" t="e">
        <f t="shared" si="32"/>
        <v>#N/A</v>
      </c>
      <c r="D108" s="59" t="e">
        <f t="shared" si="33"/>
        <v>#N/A</v>
      </c>
      <c r="E108" s="9" t="e">
        <f t="shared" si="34"/>
        <v>#N/A</v>
      </c>
      <c r="F108" s="17" t="e">
        <f t="shared" si="35"/>
        <v>#N/A</v>
      </c>
      <c r="G108" s="9" t="e">
        <f t="shared" si="36"/>
        <v>#N/A</v>
      </c>
      <c r="H108" s="9" t="e">
        <f t="shared" si="37"/>
        <v>#N/A</v>
      </c>
      <c r="I108" s="58"/>
      <c r="J108" s="56"/>
      <c r="K108" s="84" t="str">
        <f t="shared" si="38"/>
        <v/>
      </c>
      <c r="L108" s="18"/>
    </row>
    <row r="109" spans="1:12" ht="15" customHeight="1" x14ac:dyDescent="0.25">
      <c r="A109" s="18"/>
      <c r="B109" s="79"/>
      <c r="C109" s="9" t="e">
        <f t="shared" si="32"/>
        <v>#N/A</v>
      </c>
      <c r="D109" s="59" t="e">
        <f t="shared" si="33"/>
        <v>#N/A</v>
      </c>
      <c r="E109" s="9" t="e">
        <f t="shared" si="34"/>
        <v>#N/A</v>
      </c>
      <c r="F109" s="17" t="e">
        <f t="shared" si="35"/>
        <v>#N/A</v>
      </c>
      <c r="G109" s="9" t="e">
        <f t="shared" si="36"/>
        <v>#N/A</v>
      </c>
      <c r="H109" s="9" t="e">
        <f t="shared" si="37"/>
        <v>#N/A</v>
      </c>
      <c r="I109" s="58"/>
      <c r="J109" s="56"/>
      <c r="K109" s="84" t="str">
        <f t="shared" si="38"/>
        <v/>
      </c>
      <c r="L109" s="18"/>
    </row>
    <row r="110" spans="1:12" ht="15" customHeight="1" x14ac:dyDescent="0.25">
      <c r="A110" s="18"/>
      <c r="B110" s="79"/>
      <c r="C110" s="9" t="e">
        <f t="shared" si="32"/>
        <v>#N/A</v>
      </c>
      <c r="D110" s="59" t="e">
        <f t="shared" si="33"/>
        <v>#N/A</v>
      </c>
      <c r="E110" s="9" t="e">
        <f t="shared" si="34"/>
        <v>#N/A</v>
      </c>
      <c r="F110" s="17" t="e">
        <f t="shared" si="35"/>
        <v>#N/A</v>
      </c>
      <c r="G110" s="9" t="e">
        <f t="shared" si="36"/>
        <v>#N/A</v>
      </c>
      <c r="H110" s="9" t="e">
        <f t="shared" si="37"/>
        <v>#N/A</v>
      </c>
      <c r="I110" s="58"/>
      <c r="J110" s="56"/>
      <c r="K110" s="84" t="str">
        <f t="shared" si="38"/>
        <v/>
      </c>
      <c r="L110" s="18"/>
    </row>
    <row r="111" spans="1:12" ht="15" customHeight="1" x14ac:dyDescent="0.25">
      <c r="A111" s="18"/>
      <c r="B111" s="79"/>
      <c r="C111" s="9" t="e">
        <f t="shared" si="32"/>
        <v>#N/A</v>
      </c>
      <c r="D111" s="59" t="e">
        <f t="shared" si="33"/>
        <v>#N/A</v>
      </c>
      <c r="E111" s="9" t="e">
        <f t="shared" si="34"/>
        <v>#N/A</v>
      </c>
      <c r="F111" s="17" t="e">
        <f t="shared" si="35"/>
        <v>#N/A</v>
      </c>
      <c r="G111" s="9" t="e">
        <f t="shared" si="36"/>
        <v>#N/A</v>
      </c>
      <c r="H111" s="9" t="e">
        <f t="shared" si="37"/>
        <v>#N/A</v>
      </c>
      <c r="I111" s="58"/>
      <c r="J111" s="56"/>
      <c r="K111" s="84" t="str">
        <f t="shared" si="38"/>
        <v/>
      </c>
      <c r="L111" s="18"/>
    </row>
    <row r="112" spans="1:12" ht="15" customHeight="1" x14ac:dyDescent="0.25">
      <c r="A112" s="18"/>
      <c r="B112" s="79"/>
      <c r="C112" s="9" t="e">
        <f t="shared" si="32"/>
        <v>#N/A</v>
      </c>
      <c r="D112" s="59" t="e">
        <f t="shared" si="33"/>
        <v>#N/A</v>
      </c>
      <c r="E112" s="9" t="e">
        <f t="shared" si="34"/>
        <v>#N/A</v>
      </c>
      <c r="F112" s="17" t="e">
        <f t="shared" si="35"/>
        <v>#N/A</v>
      </c>
      <c r="G112" s="9" t="e">
        <f t="shared" si="36"/>
        <v>#N/A</v>
      </c>
      <c r="H112" s="9" t="e">
        <f t="shared" si="37"/>
        <v>#N/A</v>
      </c>
      <c r="I112" s="58"/>
      <c r="J112" s="56"/>
      <c r="K112" s="84" t="str">
        <f t="shared" si="38"/>
        <v/>
      </c>
      <c r="L112" s="18"/>
    </row>
    <row r="113" spans="1:12" ht="15" customHeight="1" x14ac:dyDescent="0.25">
      <c r="A113" s="18"/>
      <c r="B113" s="79"/>
      <c r="C113" s="9" t="e">
        <f t="shared" si="17"/>
        <v>#N/A</v>
      </c>
      <c r="D113" s="59" t="e">
        <f t="shared" si="18"/>
        <v>#N/A</v>
      </c>
      <c r="E113" s="9" t="e">
        <f t="shared" si="19"/>
        <v>#N/A</v>
      </c>
      <c r="F113" s="17" t="e">
        <f t="shared" si="20"/>
        <v>#N/A</v>
      </c>
      <c r="G113" s="9" t="e">
        <f t="shared" si="21"/>
        <v>#N/A</v>
      </c>
      <c r="H113" s="9" t="e">
        <f t="shared" si="22"/>
        <v>#N/A</v>
      </c>
      <c r="I113" s="58"/>
      <c r="J113" s="56"/>
      <c r="K113" s="84" t="str">
        <f t="shared" si="31"/>
        <v/>
      </c>
      <c r="L113" s="18"/>
    </row>
    <row r="114" spans="1:12" ht="15" customHeight="1" x14ac:dyDescent="0.25">
      <c r="A114" s="18"/>
      <c r="B114" s="79"/>
      <c r="C114" s="9" t="e">
        <f t="shared" si="17"/>
        <v>#N/A</v>
      </c>
      <c r="D114" s="59" t="e">
        <f t="shared" si="18"/>
        <v>#N/A</v>
      </c>
      <c r="E114" s="9" t="e">
        <f t="shared" si="19"/>
        <v>#N/A</v>
      </c>
      <c r="F114" s="17" t="e">
        <f t="shared" si="20"/>
        <v>#N/A</v>
      </c>
      <c r="G114" s="9" t="e">
        <f t="shared" si="21"/>
        <v>#N/A</v>
      </c>
      <c r="H114" s="9" t="e">
        <f t="shared" si="22"/>
        <v>#N/A</v>
      </c>
      <c r="I114" s="58"/>
      <c r="J114" s="56"/>
      <c r="K114" s="84" t="str">
        <f t="shared" si="31"/>
        <v/>
      </c>
      <c r="L114" s="18"/>
    </row>
    <row r="115" spans="1:12" ht="15" customHeight="1" x14ac:dyDescent="0.25">
      <c r="A115" s="18"/>
      <c r="B115" s="79"/>
      <c r="C115" s="9" t="e">
        <f t="shared" si="17"/>
        <v>#N/A</v>
      </c>
      <c r="D115" s="59" t="e">
        <f t="shared" si="18"/>
        <v>#N/A</v>
      </c>
      <c r="E115" s="9" t="e">
        <f t="shared" si="19"/>
        <v>#N/A</v>
      </c>
      <c r="F115" s="17" t="e">
        <f t="shared" si="20"/>
        <v>#N/A</v>
      </c>
      <c r="G115" s="9" t="e">
        <f t="shared" si="21"/>
        <v>#N/A</v>
      </c>
      <c r="H115" s="9" t="e">
        <f t="shared" si="22"/>
        <v>#N/A</v>
      </c>
      <c r="I115" s="58"/>
      <c r="J115" s="56"/>
      <c r="K115" s="84" t="str">
        <f t="shared" si="31"/>
        <v/>
      </c>
      <c r="L115" s="18"/>
    </row>
    <row r="116" spans="1:12" ht="15" customHeight="1" x14ac:dyDescent="0.25">
      <c r="A116" s="18"/>
      <c r="B116" s="79"/>
      <c r="C116" s="9" t="e">
        <f t="shared" si="17"/>
        <v>#N/A</v>
      </c>
      <c r="D116" s="59" t="e">
        <f t="shared" si="18"/>
        <v>#N/A</v>
      </c>
      <c r="E116" s="9" t="e">
        <f t="shared" si="19"/>
        <v>#N/A</v>
      </c>
      <c r="F116" s="17" t="e">
        <f t="shared" si="20"/>
        <v>#N/A</v>
      </c>
      <c r="G116" s="9" t="e">
        <f t="shared" si="21"/>
        <v>#N/A</v>
      </c>
      <c r="H116" s="9" t="e">
        <f t="shared" si="22"/>
        <v>#N/A</v>
      </c>
      <c r="I116" s="58"/>
      <c r="J116" s="56"/>
      <c r="K116" s="84" t="str">
        <f t="shared" si="31"/>
        <v/>
      </c>
      <c r="L116" s="18"/>
    </row>
    <row r="117" spans="1:12" ht="15" customHeight="1" x14ac:dyDescent="0.25">
      <c r="A117" s="18"/>
      <c r="B117" s="79"/>
      <c r="C117" s="9" t="e">
        <f t="shared" si="17"/>
        <v>#N/A</v>
      </c>
      <c r="D117" s="59" t="e">
        <f t="shared" si="18"/>
        <v>#N/A</v>
      </c>
      <c r="E117" s="9" t="e">
        <f t="shared" si="19"/>
        <v>#N/A</v>
      </c>
      <c r="F117" s="17" t="e">
        <f t="shared" si="20"/>
        <v>#N/A</v>
      </c>
      <c r="G117" s="9" t="e">
        <f t="shared" si="21"/>
        <v>#N/A</v>
      </c>
      <c r="H117" s="9" t="e">
        <f t="shared" si="22"/>
        <v>#N/A</v>
      </c>
      <c r="I117" s="58"/>
      <c r="J117" s="56"/>
      <c r="K117" s="84" t="str">
        <f t="shared" si="31"/>
        <v/>
      </c>
      <c r="L117" s="18"/>
    </row>
    <row r="118" spans="1:12" ht="15" customHeight="1" x14ac:dyDescent="0.25">
      <c r="A118" s="18"/>
      <c r="B118" s="79"/>
      <c r="C118" s="9" t="e">
        <f t="shared" si="17"/>
        <v>#N/A</v>
      </c>
      <c r="D118" s="59" t="e">
        <f t="shared" si="18"/>
        <v>#N/A</v>
      </c>
      <c r="E118" s="9" t="e">
        <f t="shared" si="19"/>
        <v>#N/A</v>
      </c>
      <c r="F118" s="17" t="e">
        <f t="shared" si="20"/>
        <v>#N/A</v>
      </c>
      <c r="G118" s="9" t="e">
        <f t="shared" si="21"/>
        <v>#N/A</v>
      </c>
      <c r="H118" s="9" t="e">
        <f t="shared" si="22"/>
        <v>#N/A</v>
      </c>
      <c r="I118" s="58"/>
      <c r="J118" s="56"/>
      <c r="K118" s="84" t="str">
        <f t="shared" si="23"/>
        <v/>
      </c>
      <c r="L118" s="18"/>
    </row>
    <row r="119" spans="1:12" ht="15" customHeight="1" x14ac:dyDescent="0.25">
      <c r="A119" s="18"/>
      <c r="B119" s="79"/>
      <c r="C119" s="9" t="e">
        <f t="shared" ref="C119:C124" si="39">VLOOKUP($B119,_TAB1,2,FALSE)</f>
        <v>#N/A</v>
      </c>
      <c r="D119" s="59" t="e">
        <f t="shared" ref="D119:D124" si="40">VLOOKUP($B119,_TAB1,3,FALSE)</f>
        <v>#N/A</v>
      </c>
      <c r="E119" s="9" t="e">
        <f t="shared" ref="E119:E124" si="41">VLOOKUP($B119,_TAB1,4,FALSE)</f>
        <v>#N/A</v>
      </c>
      <c r="F119" s="17" t="e">
        <f t="shared" ref="F119:F124" si="42">VLOOKUP($B119,_TAB1,5,FALSE)</f>
        <v>#N/A</v>
      </c>
      <c r="G119" s="9" t="e">
        <f t="shared" ref="G119:G124" si="43">VLOOKUP($B119,_TAB1,10,FALSE)</f>
        <v>#N/A</v>
      </c>
      <c r="H119" s="9" t="e">
        <f t="shared" ref="H119:H124" si="44">VLOOKUP($B119,_TAB1,12,FALSE)&amp;VLOOKUP($B119,_TAB1,11,FALSE)</f>
        <v>#N/A</v>
      </c>
      <c r="I119" s="58"/>
      <c r="J119" s="56"/>
      <c r="K119" s="84" t="str">
        <f t="shared" ref="K119:K124" si="45">IF(I119="","",IF(I119&lt;INDEX(TPBC,MATCH(G119,CATEBC,0),MATCH(H119,NAGEBC,0)),"sélectionné","non"))</f>
        <v/>
      </c>
      <c r="L119" s="18"/>
    </row>
    <row r="120" spans="1:12" ht="15" customHeight="1" x14ac:dyDescent="0.25">
      <c r="A120" s="18"/>
      <c r="B120" s="79"/>
      <c r="C120" s="9" t="e">
        <f t="shared" si="39"/>
        <v>#N/A</v>
      </c>
      <c r="D120" s="59" t="e">
        <f t="shared" si="40"/>
        <v>#N/A</v>
      </c>
      <c r="E120" s="9" t="e">
        <f t="shared" si="41"/>
        <v>#N/A</v>
      </c>
      <c r="F120" s="17" t="e">
        <f t="shared" si="42"/>
        <v>#N/A</v>
      </c>
      <c r="G120" s="9" t="e">
        <f t="shared" si="43"/>
        <v>#N/A</v>
      </c>
      <c r="H120" s="9" t="e">
        <f t="shared" si="44"/>
        <v>#N/A</v>
      </c>
      <c r="I120" s="58"/>
      <c r="J120" s="56"/>
      <c r="K120" s="84" t="str">
        <f t="shared" si="45"/>
        <v/>
      </c>
      <c r="L120" s="18"/>
    </row>
    <row r="121" spans="1:12" ht="15" customHeight="1" x14ac:dyDescent="0.25">
      <c r="A121" s="18"/>
      <c r="B121" s="79"/>
      <c r="C121" s="9" t="e">
        <f t="shared" si="39"/>
        <v>#N/A</v>
      </c>
      <c r="D121" s="59" t="e">
        <f t="shared" si="40"/>
        <v>#N/A</v>
      </c>
      <c r="E121" s="9" t="e">
        <f t="shared" si="41"/>
        <v>#N/A</v>
      </c>
      <c r="F121" s="17" t="e">
        <f t="shared" si="42"/>
        <v>#N/A</v>
      </c>
      <c r="G121" s="9" t="e">
        <f t="shared" si="43"/>
        <v>#N/A</v>
      </c>
      <c r="H121" s="9" t="e">
        <f t="shared" si="44"/>
        <v>#N/A</v>
      </c>
      <c r="I121" s="58"/>
      <c r="J121" s="56"/>
      <c r="K121" s="84" t="str">
        <f t="shared" si="45"/>
        <v/>
      </c>
      <c r="L121" s="18"/>
    </row>
    <row r="122" spans="1:12" ht="15" customHeight="1" x14ac:dyDescent="0.25">
      <c r="A122" s="18"/>
      <c r="B122" s="79"/>
      <c r="C122" s="9" t="e">
        <f t="shared" si="39"/>
        <v>#N/A</v>
      </c>
      <c r="D122" s="59" t="e">
        <f t="shared" si="40"/>
        <v>#N/A</v>
      </c>
      <c r="E122" s="9" t="e">
        <f t="shared" si="41"/>
        <v>#N/A</v>
      </c>
      <c r="F122" s="17" t="e">
        <f t="shared" si="42"/>
        <v>#N/A</v>
      </c>
      <c r="G122" s="9" t="e">
        <f t="shared" si="43"/>
        <v>#N/A</v>
      </c>
      <c r="H122" s="9" t="e">
        <f t="shared" si="44"/>
        <v>#N/A</v>
      </c>
      <c r="I122" s="58"/>
      <c r="J122" s="56"/>
      <c r="K122" s="84" t="str">
        <f t="shared" si="45"/>
        <v/>
      </c>
      <c r="L122" s="18"/>
    </row>
    <row r="123" spans="1:12" ht="15" customHeight="1" x14ac:dyDescent="0.25">
      <c r="A123" s="18"/>
      <c r="B123" s="79"/>
      <c r="C123" s="9" t="e">
        <f t="shared" si="39"/>
        <v>#N/A</v>
      </c>
      <c r="D123" s="59" t="e">
        <f t="shared" si="40"/>
        <v>#N/A</v>
      </c>
      <c r="E123" s="9" t="e">
        <f t="shared" si="41"/>
        <v>#N/A</v>
      </c>
      <c r="F123" s="17" t="e">
        <f t="shared" si="42"/>
        <v>#N/A</v>
      </c>
      <c r="G123" s="9" t="e">
        <f t="shared" si="43"/>
        <v>#N/A</v>
      </c>
      <c r="H123" s="9" t="e">
        <f t="shared" si="44"/>
        <v>#N/A</v>
      </c>
      <c r="I123" s="58"/>
      <c r="J123" s="56"/>
      <c r="K123" s="84" t="str">
        <f t="shared" si="45"/>
        <v/>
      </c>
      <c r="L123" s="18"/>
    </row>
    <row r="124" spans="1:12" ht="15" customHeight="1" x14ac:dyDescent="0.25">
      <c r="A124" s="18"/>
      <c r="B124" s="79"/>
      <c r="C124" s="9" t="e">
        <f t="shared" si="39"/>
        <v>#N/A</v>
      </c>
      <c r="D124" s="59" t="e">
        <f t="shared" si="40"/>
        <v>#N/A</v>
      </c>
      <c r="E124" s="9" t="e">
        <f t="shared" si="41"/>
        <v>#N/A</v>
      </c>
      <c r="F124" s="17" t="e">
        <f t="shared" si="42"/>
        <v>#N/A</v>
      </c>
      <c r="G124" s="9" t="e">
        <f t="shared" si="43"/>
        <v>#N/A</v>
      </c>
      <c r="H124" s="9" t="e">
        <f t="shared" si="44"/>
        <v>#N/A</v>
      </c>
      <c r="I124" s="58"/>
      <c r="J124" s="56"/>
      <c r="K124" s="84" t="str">
        <f t="shared" si="45"/>
        <v/>
      </c>
      <c r="L124" s="18"/>
    </row>
    <row r="125" spans="1:12" ht="15" customHeight="1" x14ac:dyDescent="0.25">
      <c r="A125" s="18"/>
      <c r="B125" s="79"/>
      <c r="C125" s="9" t="e">
        <f t="shared" si="17"/>
        <v>#N/A</v>
      </c>
      <c r="D125" s="59" t="e">
        <f t="shared" si="18"/>
        <v>#N/A</v>
      </c>
      <c r="E125" s="9" t="e">
        <f t="shared" si="19"/>
        <v>#N/A</v>
      </c>
      <c r="F125" s="17" t="e">
        <f t="shared" si="20"/>
        <v>#N/A</v>
      </c>
      <c r="G125" s="9" t="e">
        <f t="shared" si="21"/>
        <v>#N/A</v>
      </c>
      <c r="H125" s="9" t="e">
        <f t="shared" si="22"/>
        <v>#N/A</v>
      </c>
      <c r="I125" s="58"/>
      <c r="J125" s="56"/>
      <c r="K125" s="84" t="str">
        <f t="shared" ref="K125" si="46">IF(I125="","",IF(I125&lt;INDEX(TPBC,MATCH(G125,CATEBC,0),MATCH(H125,NAGEBC,0)),"sélectionné","non"))</f>
        <v/>
      </c>
      <c r="L125" s="18"/>
    </row>
    <row r="126" spans="1:12" ht="15" customHeight="1" x14ac:dyDescent="0.25">
      <c r="A126" s="18"/>
      <c r="B126" s="79"/>
      <c r="C126" s="9" t="e">
        <f t="shared" si="17"/>
        <v>#N/A</v>
      </c>
      <c r="D126" s="59" t="e">
        <f t="shared" si="18"/>
        <v>#N/A</v>
      </c>
      <c r="E126" s="9" t="e">
        <f t="shared" si="19"/>
        <v>#N/A</v>
      </c>
      <c r="F126" s="17" t="e">
        <f t="shared" si="20"/>
        <v>#N/A</v>
      </c>
      <c r="G126" s="9" t="e">
        <f t="shared" si="21"/>
        <v>#N/A</v>
      </c>
      <c r="H126" s="9" t="e">
        <f t="shared" si="22"/>
        <v>#N/A</v>
      </c>
      <c r="I126" s="58"/>
      <c r="J126" s="56"/>
      <c r="K126" s="84"/>
      <c r="L126" s="18"/>
    </row>
    <row r="127" spans="1:12" ht="15" customHeight="1" x14ac:dyDescent="0.25">
      <c r="A127" s="18"/>
      <c r="B127" s="79"/>
      <c r="C127" s="9" t="e">
        <f t="shared" si="17"/>
        <v>#N/A</v>
      </c>
      <c r="D127" s="59" t="e">
        <f t="shared" si="18"/>
        <v>#N/A</v>
      </c>
      <c r="E127" s="9" t="e">
        <f t="shared" si="19"/>
        <v>#N/A</v>
      </c>
      <c r="F127" s="17" t="e">
        <f t="shared" si="20"/>
        <v>#N/A</v>
      </c>
      <c r="G127" s="9" t="e">
        <f t="shared" si="21"/>
        <v>#N/A</v>
      </c>
      <c r="H127" s="9" t="e">
        <f t="shared" si="22"/>
        <v>#N/A</v>
      </c>
      <c r="I127" s="58"/>
      <c r="J127" s="56"/>
      <c r="K127" s="84"/>
      <c r="L127" s="18"/>
    </row>
    <row r="128" spans="1:12" ht="15" customHeight="1" x14ac:dyDescent="0.25">
      <c r="A128" s="18"/>
      <c r="B128" s="79"/>
      <c r="C128" s="275" t="s">
        <v>114</v>
      </c>
      <c r="D128" s="275"/>
      <c r="E128" s="275"/>
      <c r="F128" s="275"/>
      <c r="G128" s="275"/>
      <c r="H128" s="275"/>
      <c r="I128" s="275"/>
      <c r="J128" s="275"/>
      <c r="K128" s="5"/>
      <c r="L128" s="18"/>
    </row>
    <row r="129" spans="1:12" ht="15" customHeight="1" x14ac:dyDescent="0.25">
      <c r="A129" s="18"/>
      <c r="B129" s="95"/>
      <c r="C129" s="16" t="s">
        <v>4</v>
      </c>
      <c r="D129" s="16" t="s">
        <v>1</v>
      </c>
      <c r="E129" s="16" t="s">
        <v>39</v>
      </c>
      <c r="F129" s="16" t="s">
        <v>76</v>
      </c>
      <c r="G129" s="16" t="s">
        <v>41</v>
      </c>
      <c r="H129" s="16" t="s">
        <v>5</v>
      </c>
      <c r="I129" s="16" t="s">
        <v>70</v>
      </c>
      <c r="J129" s="16" t="s">
        <v>27</v>
      </c>
      <c r="K129" s="85" t="s">
        <v>98</v>
      </c>
      <c r="L129" s="18"/>
    </row>
    <row r="130" spans="1:12" ht="15" customHeight="1" x14ac:dyDescent="0.25">
      <c r="A130" s="18"/>
      <c r="B130" s="79"/>
      <c r="C130" s="9" t="e">
        <f t="shared" ref="C130:C139" si="47">VLOOKUP($B130,_TAB1,2,FALSE)</f>
        <v>#N/A</v>
      </c>
      <c r="D130" s="9" t="e">
        <f t="shared" ref="D130:D139" si="48">VLOOKUP($B130,_TAB1,3,FALSE)</f>
        <v>#N/A</v>
      </c>
      <c r="E130" s="9" t="e">
        <f t="shared" ref="E130:E139" si="49">VLOOKUP($B130,_TAB1,4,FALSE)</f>
        <v>#N/A</v>
      </c>
      <c r="F130" s="17" t="e">
        <f t="shared" ref="F130:F139" si="50">VLOOKUP($B130,_TAB1,5,FALSE)</f>
        <v>#N/A</v>
      </c>
      <c r="G130" s="9" t="e">
        <f t="shared" ref="G130:G139" si="51">VLOOKUP($B130,_TAB1,10,FALSE)</f>
        <v>#N/A</v>
      </c>
      <c r="H130" s="9" t="e">
        <f t="shared" ref="H130:H139" si="52">VLOOKUP($B130,_TAB1,12,FALSE)&amp;VLOOKUP($B130,_TAB1,11,FALSE)</f>
        <v>#N/A</v>
      </c>
      <c r="I130" s="58"/>
      <c r="J130" s="56"/>
      <c r="K130" s="84" t="str">
        <f t="shared" ref="K130:K136" si="53">IF(I130="","",IF(I130&lt;INDEX(TPAB,MATCH(G130,CATEAB,0),MATCH(H130,NAGEAB,0)),"sélectionné","non"))</f>
        <v/>
      </c>
      <c r="L130" s="18"/>
    </row>
    <row r="131" spans="1:12" ht="15" customHeight="1" x14ac:dyDescent="0.25">
      <c r="A131" s="18"/>
      <c r="B131" s="79"/>
      <c r="C131" s="9" t="e">
        <f t="shared" si="47"/>
        <v>#N/A</v>
      </c>
      <c r="D131" s="9" t="e">
        <f t="shared" si="48"/>
        <v>#N/A</v>
      </c>
      <c r="E131" s="9" t="e">
        <f t="shared" si="49"/>
        <v>#N/A</v>
      </c>
      <c r="F131" s="17" t="e">
        <f t="shared" si="50"/>
        <v>#N/A</v>
      </c>
      <c r="G131" s="9" t="e">
        <f t="shared" si="51"/>
        <v>#N/A</v>
      </c>
      <c r="H131" s="9" t="e">
        <f t="shared" si="52"/>
        <v>#N/A</v>
      </c>
      <c r="I131" s="58"/>
      <c r="J131" s="56"/>
      <c r="K131" s="84" t="str">
        <f t="shared" si="53"/>
        <v/>
      </c>
      <c r="L131" s="18"/>
    </row>
    <row r="132" spans="1:12" ht="15" customHeight="1" x14ac:dyDescent="0.25">
      <c r="A132" s="18"/>
      <c r="B132" s="79"/>
      <c r="C132" s="9" t="e">
        <f t="shared" si="47"/>
        <v>#N/A</v>
      </c>
      <c r="D132" s="9" t="e">
        <f t="shared" si="48"/>
        <v>#N/A</v>
      </c>
      <c r="E132" s="9" t="e">
        <f t="shared" si="49"/>
        <v>#N/A</v>
      </c>
      <c r="F132" s="17" t="e">
        <f t="shared" si="50"/>
        <v>#N/A</v>
      </c>
      <c r="G132" s="9" t="e">
        <f t="shared" si="51"/>
        <v>#N/A</v>
      </c>
      <c r="H132" s="9" t="e">
        <f t="shared" si="52"/>
        <v>#N/A</v>
      </c>
      <c r="I132" s="58"/>
      <c r="J132" s="56"/>
      <c r="K132" s="84" t="str">
        <f t="shared" si="53"/>
        <v/>
      </c>
      <c r="L132" s="18"/>
    </row>
    <row r="133" spans="1:12" ht="15" customHeight="1" x14ac:dyDescent="0.25">
      <c r="A133" s="18"/>
      <c r="B133" s="79"/>
      <c r="C133" s="9" t="e">
        <f t="shared" si="47"/>
        <v>#N/A</v>
      </c>
      <c r="D133" s="9" t="e">
        <f t="shared" si="48"/>
        <v>#N/A</v>
      </c>
      <c r="E133" s="9" t="e">
        <f t="shared" si="49"/>
        <v>#N/A</v>
      </c>
      <c r="F133" s="17" t="e">
        <f t="shared" si="50"/>
        <v>#N/A</v>
      </c>
      <c r="G133" s="9" t="e">
        <f t="shared" si="51"/>
        <v>#N/A</v>
      </c>
      <c r="H133" s="9" t="e">
        <f t="shared" si="52"/>
        <v>#N/A</v>
      </c>
      <c r="I133" s="58"/>
      <c r="J133" s="56"/>
      <c r="K133" s="84" t="str">
        <f t="shared" si="53"/>
        <v/>
      </c>
      <c r="L133" s="88"/>
    </row>
    <row r="134" spans="1:12" ht="15" customHeight="1" x14ac:dyDescent="0.25">
      <c r="A134" s="18"/>
      <c r="B134" s="79"/>
      <c r="C134" s="9" t="e">
        <f t="shared" si="47"/>
        <v>#N/A</v>
      </c>
      <c r="D134" s="9" t="e">
        <f t="shared" si="48"/>
        <v>#N/A</v>
      </c>
      <c r="E134" s="9" t="e">
        <f t="shared" si="49"/>
        <v>#N/A</v>
      </c>
      <c r="F134" s="17" t="e">
        <f t="shared" si="50"/>
        <v>#N/A</v>
      </c>
      <c r="G134" s="9" t="e">
        <f t="shared" si="51"/>
        <v>#N/A</v>
      </c>
      <c r="H134" s="9" t="e">
        <f t="shared" si="52"/>
        <v>#N/A</v>
      </c>
      <c r="I134" s="58"/>
      <c r="J134" s="56"/>
      <c r="K134" s="84" t="str">
        <f t="shared" si="53"/>
        <v/>
      </c>
      <c r="L134" s="18"/>
    </row>
    <row r="135" spans="1:12" ht="15" customHeight="1" x14ac:dyDescent="0.25">
      <c r="A135" s="18"/>
      <c r="B135" s="79"/>
      <c r="C135" s="9" t="e">
        <f t="shared" si="47"/>
        <v>#N/A</v>
      </c>
      <c r="D135" s="9" t="e">
        <f t="shared" si="48"/>
        <v>#N/A</v>
      </c>
      <c r="E135" s="9" t="e">
        <f t="shared" si="49"/>
        <v>#N/A</v>
      </c>
      <c r="F135" s="17" t="e">
        <f t="shared" si="50"/>
        <v>#N/A</v>
      </c>
      <c r="G135" s="9" t="e">
        <f t="shared" si="51"/>
        <v>#N/A</v>
      </c>
      <c r="H135" s="9" t="e">
        <f t="shared" si="52"/>
        <v>#N/A</v>
      </c>
      <c r="I135" s="58"/>
      <c r="J135" s="56"/>
      <c r="K135" s="84" t="str">
        <f t="shared" si="53"/>
        <v/>
      </c>
      <c r="L135" s="18"/>
    </row>
    <row r="136" spans="1:12" ht="15" customHeight="1" x14ac:dyDescent="0.25">
      <c r="A136" s="18"/>
      <c r="B136" s="79"/>
      <c r="C136" s="9" t="e">
        <f t="shared" si="47"/>
        <v>#N/A</v>
      </c>
      <c r="D136" s="9" t="e">
        <f t="shared" si="48"/>
        <v>#N/A</v>
      </c>
      <c r="E136" s="9" t="e">
        <f t="shared" si="49"/>
        <v>#N/A</v>
      </c>
      <c r="F136" s="17" t="e">
        <f t="shared" si="50"/>
        <v>#N/A</v>
      </c>
      <c r="G136" s="9" t="e">
        <f t="shared" si="51"/>
        <v>#N/A</v>
      </c>
      <c r="H136" s="9" t="e">
        <f t="shared" si="52"/>
        <v>#N/A</v>
      </c>
      <c r="I136" s="58"/>
      <c r="J136" s="56"/>
      <c r="K136" s="84" t="str">
        <f t="shared" si="53"/>
        <v/>
      </c>
      <c r="L136" s="18"/>
    </row>
    <row r="137" spans="1:12" ht="15" customHeight="1" x14ac:dyDescent="0.25">
      <c r="A137" s="18"/>
      <c r="B137" s="79"/>
      <c r="C137" s="9" t="e">
        <f t="shared" si="47"/>
        <v>#N/A</v>
      </c>
      <c r="D137" s="9" t="e">
        <f t="shared" si="48"/>
        <v>#N/A</v>
      </c>
      <c r="E137" s="9" t="e">
        <f t="shared" si="49"/>
        <v>#N/A</v>
      </c>
      <c r="F137" s="17" t="e">
        <f t="shared" si="50"/>
        <v>#N/A</v>
      </c>
      <c r="G137" s="9" t="e">
        <f t="shared" si="51"/>
        <v>#N/A</v>
      </c>
      <c r="H137" s="9" t="e">
        <f t="shared" si="52"/>
        <v>#N/A</v>
      </c>
      <c r="I137" s="58"/>
      <c r="J137" s="56"/>
      <c r="K137" s="84"/>
      <c r="L137" s="18"/>
    </row>
    <row r="138" spans="1:12" ht="15" customHeight="1" x14ac:dyDescent="0.25">
      <c r="A138" s="18"/>
      <c r="B138" s="79"/>
      <c r="C138" s="9" t="e">
        <f t="shared" si="47"/>
        <v>#N/A</v>
      </c>
      <c r="D138" s="9" t="e">
        <f t="shared" si="48"/>
        <v>#N/A</v>
      </c>
      <c r="E138" s="9" t="e">
        <f t="shared" si="49"/>
        <v>#N/A</v>
      </c>
      <c r="F138" s="17" t="e">
        <f t="shared" si="50"/>
        <v>#N/A</v>
      </c>
      <c r="G138" s="9" t="e">
        <f t="shared" si="51"/>
        <v>#N/A</v>
      </c>
      <c r="H138" s="9" t="e">
        <f t="shared" si="52"/>
        <v>#N/A</v>
      </c>
      <c r="I138" s="58"/>
      <c r="J138" s="56"/>
      <c r="K138" s="84"/>
      <c r="L138" s="18"/>
    </row>
    <row r="139" spans="1:12" x14ac:dyDescent="0.25">
      <c r="A139" s="18"/>
      <c r="B139" s="79"/>
      <c r="C139" s="9" t="e">
        <f t="shared" si="47"/>
        <v>#N/A</v>
      </c>
      <c r="D139" s="9" t="e">
        <f t="shared" si="48"/>
        <v>#N/A</v>
      </c>
      <c r="E139" s="9" t="e">
        <f t="shared" si="49"/>
        <v>#N/A</v>
      </c>
      <c r="F139" s="17" t="e">
        <f t="shared" si="50"/>
        <v>#N/A</v>
      </c>
      <c r="G139" s="9" t="e">
        <f t="shared" si="51"/>
        <v>#N/A</v>
      </c>
      <c r="H139" s="9" t="e">
        <f t="shared" si="52"/>
        <v>#N/A</v>
      </c>
      <c r="I139" s="58"/>
      <c r="J139" s="56"/>
      <c r="K139" s="84"/>
      <c r="L139" s="18"/>
    </row>
    <row r="140" spans="1:12" ht="15" customHeight="1" x14ac:dyDescent="0.25">
      <c r="A140" s="18"/>
      <c r="B140" s="79"/>
      <c r="C140" s="9" t="e">
        <f>VLOOKUP($B140,_TAB1,2,FALSE)</f>
        <v>#N/A</v>
      </c>
      <c r="D140" s="9" t="e">
        <f>VLOOKUP($B140,_TAB1,3,FALSE)</f>
        <v>#N/A</v>
      </c>
      <c r="E140" s="9" t="e">
        <f>VLOOKUP($B140,_TAB1,4,FALSE)</f>
        <v>#N/A</v>
      </c>
      <c r="F140" s="17" t="e">
        <f>VLOOKUP($B140,_TAB1,5,FALSE)</f>
        <v>#N/A</v>
      </c>
      <c r="G140" s="9" t="e">
        <f>VLOOKUP($B140,_TAB1,10,FALSE)</f>
        <v>#N/A</v>
      </c>
      <c r="H140" s="9" t="e">
        <f>VLOOKUP($B140,_TAB1,12,FALSE)&amp;VLOOKUP($B140,_TAB1,11,FALSE)</f>
        <v>#N/A</v>
      </c>
      <c r="I140" s="58"/>
      <c r="J140" s="56"/>
      <c r="K140" s="84"/>
      <c r="L140" s="18"/>
    </row>
    <row r="141" spans="1:12" x14ac:dyDescent="0.25">
      <c r="A141" s="18"/>
      <c r="B141" s="79"/>
      <c r="C141" s="9" t="e">
        <f>VLOOKUP($B141,_TAB1,2,FALSE)</f>
        <v>#N/A</v>
      </c>
      <c r="D141" s="9" t="e">
        <f>VLOOKUP($B141,_TAB1,3,FALSE)</f>
        <v>#N/A</v>
      </c>
      <c r="E141" s="9" t="e">
        <f>VLOOKUP($B141,_TAB1,4,FALSE)</f>
        <v>#N/A</v>
      </c>
      <c r="F141" s="17" t="e">
        <f>VLOOKUP($B141,_TAB1,5,FALSE)</f>
        <v>#N/A</v>
      </c>
      <c r="G141" s="9" t="e">
        <f>VLOOKUP($B141,_TAB1,10,FALSE)</f>
        <v>#N/A</v>
      </c>
      <c r="H141" s="9" t="e">
        <f>VLOOKUP($B141,_TAB1,12,FALSE)&amp;VLOOKUP($B141,_TAB1,11,FALSE)</f>
        <v>#N/A</v>
      </c>
      <c r="I141" s="58"/>
      <c r="J141" s="56"/>
      <c r="K141" s="84"/>
      <c r="L141" s="18"/>
    </row>
    <row r="142" spans="1:12" ht="15" customHeight="1" x14ac:dyDescent="0.25">
      <c r="A142" s="18"/>
      <c r="B142" s="79"/>
      <c r="C142" s="9" t="e">
        <f t="shared" ref="C142:C163" si="54">VLOOKUP($B142,_TAB1,2,FALSE)</f>
        <v>#N/A</v>
      </c>
      <c r="D142" s="9" t="e">
        <f t="shared" ref="D142:D163" si="55">VLOOKUP($B142,_TAB1,3,FALSE)</f>
        <v>#N/A</v>
      </c>
      <c r="E142" s="9" t="e">
        <f t="shared" ref="E142:E163" si="56">VLOOKUP($B142,_TAB1,4,FALSE)</f>
        <v>#N/A</v>
      </c>
      <c r="F142" s="17" t="e">
        <f t="shared" ref="F142:F163" si="57">VLOOKUP($B142,_TAB1,5,FALSE)</f>
        <v>#N/A</v>
      </c>
      <c r="G142" s="9" t="e">
        <f t="shared" ref="G142:G163" si="58">VLOOKUP($B142,_TAB1,10,FALSE)</f>
        <v>#N/A</v>
      </c>
      <c r="H142" s="9" t="e">
        <f t="shared" ref="H142:H163" si="59">VLOOKUP($B142,_TAB1,12,FALSE)&amp;VLOOKUP($B142,_TAB1,11,FALSE)</f>
        <v>#N/A</v>
      </c>
      <c r="I142" s="58"/>
      <c r="J142" s="56"/>
      <c r="K142" s="84"/>
      <c r="L142" s="18"/>
    </row>
    <row r="143" spans="1:12" ht="15" customHeight="1" x14ac:dyDescent="0.25">
      <c r="A143" s="18"/>
      <c r="B143" s="79"/>
      <c r="C143" s="9" t="e">
        <f t="shared" si="54"/>
        <v>#N/A</v>
      </c>
      <c r="D143" s="9" t="e">
        <f t="shared" si="55"/>
        <v>#N/A</v>
      </c>
      <c r="E143" s="9" t="e">
        <f t="shared" si="56"/>
        <v>#N/A</v>
      </c>
      <c r="F143" s="17" t="e">
        <f t="shared" si="57"/>
        <v>#N/A</v>
      </c>
      <c r="G143" s="9" t="e">
        <f t="shared" si="58"/>
        <v>#N/A</v>
      </c>
      <c r="H143" s="9" t="e">
        <f t="shared" si="59"/>
        <v>#N/A</v>
      </c>
      <c r="I143" s="58"/>
      <c r="J143" s="56"/>
      <c r="K143" s="84"/>
      <c r="L143" s="18"/>
    </row>
    <row r="144" spans="1:12" ht="15" customHeight="1" x14ac:dyDescent="0.25">
      <c r="A144" s="18"/>
      <c r="B144" s="79"/>
      <c r="C144" s="9" t="e">
        <f t="shared" si="54"/>
        <v>#N/A</v>
      </c>
      <c r="D144" s="9" t="e">
        <f t="shared" si="55"/>
        <v>#N/A</v>
      </c>
      <c r="E144" s="9" t="e">
        <f t="shared" si="56"/>
        <v>#N/A</v>
      </c>
      <c r="F144" s="17" t="e">
        <f t="shared" si="57"/>
        <v>#N/A</v>
      </c>
      <c r="G144" s="9" t="e">
        <f t="shared" si="58"/>
        <v>#N/A</v>
      </c>
      <c r="H144" s="9" t="e">
        <f t="shared" si="59"/>
        <v>#N/A</v>
      </c>
      <c r="I144" s="58"/>
      <c r="J144" s="56"/>
      <c r="K144" s="84"/>
      <c r="L144" s="18"/>
    </row>
    <row r="145" spans="1:12" ht="15" customHeight="1" x14ac:dyDescent="0.25">
      <c r="A145" s="18"/>
      <c r="B145" s="79"/>
      <c r="C145" s="9" t="e">
        <f t="shared" si="54"/>
        <v>#N/A</v>
      </c>
      <c r="D145" s="9" t="e">
        <f t="shared" si="55"/>
        <v>#N/A</v>
      </c>
      <c r="E145" s="9" t="e">
        <f t="shared" si="56"/>
        <v>#N/A</v>
      </c>
      <c r="F145" s="17" t="e">
        <f t="shared" si="57"/>
        <v>#N/A</v>
      </c>
      <c r="G145" s="9" t="e">
        <f t="shared" si="58"/>
        <v>#N/A</v>
      </c>
      <c r="H145" s="9" t="e">
        <f t="shared" si="59"/>
        <v>#N/A</v>
      </c>
      <c r="I145" s="58"/>
      <c r="J145" s="56"/>
      <c r="K145" s="84" t="str">
        <f t="shared" ref="K145:K163" si="60">IF(I145="","",IF(I145&lt;INDEX(TPAB,MATCH(G145,CATEAB,0),MATCH(H145,NAGEAB,0)),"sélectionné","non"))</f>
        <v/>
      </c>
      <c r="L145" s="88"/>
    </row>
    <row r="146" spans="1:12" ht="15" customHeight="1" x14ac:dyDescent="0.25">
      <c r="A146" s="18"/>
      <c r="B146" s="79"/>
      <c r="C146" s="9" t="e">
        <f t="shared" si="54"/>
        <v>#N/A</v>
      </c>
      <c r="D146" s="9" t="e">
        <f t="shared" si="55"/>
        <v>#N/A</v>
      </c>
      <c r="E146" s="9" t="e">
        <f t="shared" si="56"/>
        <v>#N/A</v>
      </c>
      <c r="F146" s="17" t="e">
        <f t="shared" si="57"/>
        <v>#N/A</v>
      </c>
      <c r="G146" s="9" t="e">
        <f t="shared" si="58"/>
        <v>#N/A</v>
      </c>
      <c r="H146" s="9" t="e">
        <f t="shared" si="59"/>
        <v>#N/A</v>
      </c>
      <c r="I146" s="58"/>
      <c r="J146" s="56"/>
      <c r="K146" s="84"/>
      <c r="L146" s="18"/>
    </row>
    <row r="147" spans="1:12" ht="15" customHeight="1" x14ac:dyDescent="0.25">
      <c r="A147" s="18"/>
      <c r="B147" s="79"/>
      <c r="C147" s="9" t="e">
        <f t="shared" si="54"/>
        <v>#N/A</v>
      </c>
      <c r="D147" s="9" t="e">
        <f t="shared" si="55"/>
        <v>#N/A</v>
      </c>
      <c r="E147" s="9" t="e">
        <f t="shared" si="56"/>
        <v>#N/A</v>
      </c>
      <c r="F147" s="17" t="e">
        <f t="shared" si="57"/>
        <v>#N/A</v>
      </c>
      <c r="G147" s="9" t="e">
        <f t="shared" si="58"/>
        <v>#N/A</v>
      </c>
      <c r="H147" s="9" t="e">
        <f t="shared" si="59"/>
        <v>#N/A</v>
      </c>
      <c r="I147" s="58"/>
      <c r="J147" s="56"/>
      <c r="K147" s="84" t="str">
        <f t="shared" si="60"/>
        <v/>
      </c>
      <c r="L147" s="18"/>
    </row>
    <row r="148" spans="1:12" ht="15" customHeight="1" x14ac:dyDescent="0.25">
      <c r="A148" s="18"/>
      <c r="B148" s="79"/>
      <c r="C148" s="9" t="e">
        <f t="shared" si="54"/>
        <v>#N/A</v>
      </c>
      <c r="D148" s="9" t="e">
        <f t="shared" si="55"/>
        <v>#N/A</v>
      </c>
      <c r="E148" s="9" t="e">
        <f t="shared" si="56"/>
        <v>#N/A</v>
      </c>
      <c r="F148" s="17" t="e">
        <f t="shared" si="57"/>
        <v>#N/A</v>
      </c>
      <c r="G148" s="9" t="e">
        <f t="shared" si="58"/>
        <v>#N/A</v>
      </c>
      <c r="H148" s="9" t="e">
        <f t="shared" si="59"/>
        <v>#N/A</v>
      </c>
      <c r="I148" s="58"/>
      <c r="J148" s="56"/>
      <c r="K148" s="84" t="str">
        <f t="shared" si="60"/>
        <v/>
      </c>
      <c r="L148" s="18"/>
    </row>
    <row r="149" spans="1:12" ht="15" customHeight="1" x14ac:dyDescent="0.25">
      <c r="A149" s="18"/>
      <c r="B149" s="79"/>
      <c r="C149" s="9" t="e">
        <f t="shared" si="54"/>
        <v>#N/A</v>
      </c>
      <c r="D149" s="9" t="e">
        <f t="shared" si="55"/>
        <v>#N/A</v>
      </c>
      <c r="E149" s="9" t="e">
        <f t="shared" si="56"/>
        <v>#N/A</v>
      </c>
      <c r="F149" s="17" t="e">
        <f t="shared" si="57"/>
        <v>#N/A</v>
      </c>
      <c r="G149" s="9" t="e">
        <f t="shared" si="58"/>
        <v>#N/A</v>
      </c>
      <c r="H149" s="9" t="e">
        <f t="shared" si="59"/>
        <v>#N/A</v>
      </c>
      <c r="I149" s="58"/>
      <c r="J149" s="56"/>
      <c r="K149" s="84"/>
      <c r="L149" s="18"/>
    </row>
    <row r="150" spans="1:12" ht="15" customHeight="1" x14ac:dyDescent="0.25">
      <c r="A150" s="18"/>
      <c r="B150" s="79"/>
      <c r="C150" s="9" t="e">
        <f t="shared" si="54"/>
        <v>#N/A</v>
      </c>
      <c r="D150" s="9" t="e">
        <f t="shared" si="55"/>
        <v>#N/A</v>
      </c>
      <c r="E150" s="9" t="e">
        <f t="shared" si="56"/>
        <v>#N/A</v>
      </c>
      <c r="F150" s="17" t="e">
        <f t="shared" si="57"/>
        <v>#N/A</v>
      </c>
      <c r="G150" s="9" t="e">
        <f t="shared" si="58"/>
        <v>#N/A</v>
      </c>
      <c r="H150" s="9" t="e">
        <f t="shared" si="59"/>
        <v>#N/A</v>
      </c>
      <c r="I150" s="58"/>
      <c r="J150" s="56"/>
      <c r="K150" s="84" t="str">
        <f t="shared" si="60"/>
        <v/>
      </c>
      <c r="L150" s="18"/>
    </row>
    <row r="151" spans="1:12" ht="15" customHeight="1" x14ac:dyDescent="0.25">
      <c r="A151" s="18"/>
      <c r="B151" s="79"/>
      <c r="C151" s="9" t="e">
        <f t="shared" si="54"/>
        <v>#N/A</v>
      </c>
      <c r="D151" s="9" t="e">
        <f t="shared" si="55"/>
        <v>#N/A</v>
      </c>
      <c r="E151" s="9" t="e">
        <f t="shared" si="56"/>
        <v>#N/A</v>
      </c>
      <c r="F151" s="17" t="e">
        <f t="shared" si="57"/>
        <v>#N/A</v>
      </c>
      <c r="G151" s="9" t="e">
        <f t="shared" si="58"/>
        <v>#N/A</v>
      </c>
      <c r="H151" s="9" t="e">
        <f t="shared" si="59"/>
        <v>#N/A</v>
      </c>
      <c r="I151" s="58"/>
      <c r="J151" s="56"/>
      <c r="K151" s="84" t="str">
        <f t="shared" si="60"/>
        <v/>
      </c>
      <c r="L151" s="18"/>
    </row>
    <row r="152" spans="1:12" x14ac:dyDescent="0.25">
      <c r="A152" s="18"/>
      <c r="B152" s="79"/>
      <c r="C152" s="9" t="e">
        <f t="shared" si="54"/>
        <v>#N/A</v>
      </c>
      <c r="D152" s="9" t="e">
        <f t="shared" si="55"/>
        <v>#N/A</v>
      </c>
      <c r="E152" s="9" t="e">
        <f t="shared" si="56"/>
        <v>#N/A</v>
      </c>
      <c r="F152" s="17" t="e">
        <f t="shared" si="57"/>
        <v>#N/A</v>
      </c>
      <c r="G152" s="9" t="e">
        <f t="shared" si="58"/>
        <v>#N/A</v>
      </c>
      <c r="H152" s="9" t="e">
        <f t="shared" si="59"/>
        <v>#N/A</v>
      </c>
      <c r="I152" s="58"/>
      <c r="J152" s="56"/>
      <c r="K152" s="84" t="str">
        <f t="shared" si="60"/>
        <v/>
      </c>
      <c r="L152" s="18"/>
    </row>
    <row r="153" spans="1:12" x14ac:dyDescent="0.25">
      <c r="A153" s="18"/>
      <c r="B153" s="79"/>
      <c r="C153" s="9" t="e">
        <f t="shared" si="54"/>
        <v>#N/A</v>
      </c>
      <c r="D153" s="9" t="e">
        <f t="shared" si="55"/>
        <v>#N/A</v>
      </c>
      <c r="E153" s="9" t="e">
        <f t="shared" si="56"/>
        <v>#N/A</v>
      </c>
      <c r="F153" s="17" t="e">
        <f t="shared" si="57"/>
        <v>#N/A</v>
      </c>
      <c r="G153" s="9" t="e">
        <f t="shared" si="58"/>
        <v>#N/A</v>
      </c>
      <c r="H153" s="9" t="e">
        <f t="shared" si="59"/>
        <v>#N/A</v>
      </c>
      <c r="I153" s="58"/>
      <c r="J153" s="56"/>
      <c r="K153" s="84" t="str">
        <f t="shared" si="60"/>
        <v/>
      </c>
      <c r="L153" s="18"/>
    </row>
    <row r="154" spans="1:12" x14ac:dyDescent="0.25">
      <c r="A154" s="18"/>
      <c r="B154" s="79"/>
      <c r="C154" s="9" t="e">
        <f t="shared" si="54"/>
        <v>#N/A</v>
      </c>
      <c r="D154" s="9" t="e">
        <f t="shared" si="55"/>
        <v>#N/A</v>
      </c>
      <c r="E154" s="9" t="e">
        <f t="shared" si="56"/>
        <v>#N/A</v>
      </c>
      <c r="F154" s="17" t="e">
        <f t="shared" si="57"/>
        <v>#N/A</v>
      </c>
      <c r="G154" s="9" t="e">
        <f>VLOOKUP($B154,_TAB1,10,FALSE)</f>
        <v>#N/A</v>
      </c>
      <c r="H154" s="9" t="e">
        <f t="shared" si="59"/>
        <v>#N/A</v>
      </c>
      <c r="I154" s="58"/>
      <c r="J154" s="56"/>
      <c r="K154" s="84" t="str">
        <f t="shared" si="60"/>
        <v/>
      </c>
      <c r="L154" s="18"/>
    </row>
    <row r="155" spans="1:12" ht="15" customHeight="1" x14ac:dyDescent="0.25">
      <c r="A155" s="18"/>
      <c r="B155" s="79"/>
      <c r="C155" s="9" t="e">
        <f t="shared" si="54"/>
        <v>#N/A</v>
      </c>
      <c r="D155" s="9" t="e">
        <f t="shared" si="55"/>
        <v>#N/A</v>
      </c>
      <c r="E155" s="9" t="e">
        <f t="shared" si="56"/>
        <v>#N/A</v>
      </c>
      <c r="F155" s="17" t="e">
        <f t="shared" si="57"/>
        <v>#N/A</v>
      </c>
      <c r="G155" s="9" t="e">
        <f t="shared" si="58"/>
        <v>#N/A</v>
      </c>
      <c r="H155" s="9" t="e">
        <f t="shared" si="59"/>
        <v>#N/A</v>
      </c>
      <c r="I155" s="58"/>
      <c r="J155" s="56"/>
      <c r="K155" s="84" t="str">
        <f t="shared" si="60"/>
        <v/>
      </c>
      <c r="L155" s="18"/>
    </row>
    <row r="156" spans="1:12" ht="15" customHeight="1" x14ac:dyDescent="0.25">
      <c r="A156" s="18"/>
      <c r="B156" s="79"/>
      <c r="C156" s="9" t="e">
        <f>VLOOKUP($B156,_TAB1,2,FALSE)</f>
        <v>#N/A</v>
      </c>
      <c r="D156" s="9" t="e">
        <f>VLOOKUP($B156,_TAB1,3,FALSE)</f>
        <v>#N/A</v>
      </c>
      <c r="E156" s="9" t="e">
        <f>VLOOKUP($B156,_TAB1,4,FALSE)</f>
        <v>#N/A</v>
      </c>
      <c r="F156" s="17" t="e">
        <f>VLOOKUP($B156,_TAB1,5,FALSE)</f>
        <v>#N/A</v>
      </c>
      <c r="G156" s="9" t="e">
        <f>VLOOKUP($B156,_TAB1,10,FALSE)</f>
        <v>#N/A</v>
      </c>
      <c r="H156" s="9" t="e">
        <f>VLOOKUP($B156,_TAB1,12,FALSE)&amp;VLOOKUP($B156,_TAB1,11,FALSE)</f>
        <v>#N/A</v>
      </c>
      <c r="I156" s="58"/>
      <c r="J156" s="56"/>
      <c r="K156" s="84" t="str">
        <f>IF(I156="","",IF(I156&lt;INDEX(TPAB,MATCH(G156,CATEAB,0),MATCH(H156,NAGEAB,0)),"sélectionné","non"))</f>
        <v/>
      </c>
      <c r="L156" s="18"/>
    </row>
    <row r="157" spans="1:12" ht="15" customHeight="1" x14ac:dyDescent="0.25">
      <c r="A157" s="18"/>
      <c r="B157" s="79"/>
      <c r="C157" s="9" t="e">
        <f>VLOOKUP($B157,_TAB1,2,FALSE)</f>
        <v>#N/A</v>
      </c>
      <c r="D157" s="9" t="e">
        <f>VLOOKUP($B157,_TAB1,3,FALSE)</f>
        <v>#N/A</v>
      </c>
      <c r="E157" s="9" t="e">
        <f>VLOOKUP($B157,_TAB1,4,FALSE)</f>
        <v>#N/A</v>
      </c>
      <c r="F157" s="17" t="e">
        <f>VLOOKUP($B157,_TAB1,5,FALSE)</f>
        <v>#N/A</v>
      </c>
      <c r="G157" s="9" t="e">
        <f>VLOOKUP($B157,_TAB1,10,FALSE)</f>
        <v>#N/A</v>
      </c>
      <c r="H157" s="9" t="e">
        <f>VLOOKUP($B157,_TAB1,12,FALSE)&amp;VLOOKUP($B157,_TAB1,11,FALSE)</f>
        <v>#N/A</v>
      </c>
      <c r="I157" s="58"/>
      <c r="J157" s="56"/>
      <c r="K157" s="84" t="str">
        <f>IF(I157="","",IF(I157&lt;INDEX(TPAB,MATCH(G157,CATEAB,0),MATCH(H157,NAGEAB,0)),"sélectionné","non"))</f>
        <v/>
      </c>
      <c r="L157" s="18"/>
    </row>
    <row r="158" spans="1:12" ht="15" customHeight="1" x14ac:dyDescent="0.25">
      <c r="A158" s="18"/>
      <c r="B158" s="79"/>
      <c r="C158" s="9" t="e">
        <f>VLOOKUP($B158,_TAB1,2,FALSE)</f>
        <v>#N/A</v>
      </c>
      <c r="D158" s="9" t="e">
        <f>VLOOKUP($B158,_TAB1,3,FALSE)</f>
        <v>#N/A</v>
      </c>
      <c r="E158" s="9" t="e">
        <f>VLOOKUP($B158,_TAB1,4,FALSE)</f>
        <v>#N/A</v>
      </c>
      <c r="F158" s="17" t="e">
        <f>VLOOKUP($B158,_TAB1,5,FALSE)</f>
        <v>#N/A</v>
      </c>
      <c r="G158" s="9" t="e">
        <f>VLOOKUP($B158,_TAB1,10,FALSE)</f>
        <v>#N/A</v>
      </c>
      <c r="H158" s="9" t="e">
        <f>VLOOKUP($B158,_TAB1,12,FALSE)&amp;VLOOKUP($B158,_TAB1,11,FALSE)</f>
        <v>#N/A</v>
      </c>
      <c r="I158" s="58"/>
      <c r="J158" s="56"/>
      <c r="K158" s="84"/>
      <c r="L158" s="88"/>
    </row>
    <row r="159" spans="1:12" ht="15" customHeight="1" x14ac:dyDescent="0.25">
      <c r="A159" s="18"/>
      <c r="B159" s="79"/>
      <c r="C159" s="9" t="e">
        <f>VLOOKUP($B159,_TAB1,2,FALSE)</f>
        <v>#N/A</v>
      </c>
      <c r="D159" s="9" t="e">
        <f>VLOOKUP($B159,_TAB1,3,FALSE)</f>
        <v>#N/A</v>
      </c>
      <c r="E159" s="9" t="e">
        <f>VLOOKUP($B159,_TAB1,4,FALSE)</f>
        <v>#N/A</v>
      </c>
      <c r="F159" s="17" t="e">
        <f>VLOOKUP($B159,_TAB1,5,FALSE)</f>
        <v>#N/A</v>
      </c>
      <c r="G159" s="9" t="e">
        <f>VLOOKUP($B159,_TAB1,10,FALSE)</f>
        <v>#N/A</v>
      </c>
      <c r="H159" s="9" t="e">
        <f>VLOOKUP($B159,_TAB1,12,FALSE)&amp;VLOOKUP($B159,_TAB1,11,FALSE)</f>
        <v>#N/A</v>
      </c>
      <c r="I159" s="58"/>
      <c r="J159" s="56"/>
      <c r="K159" s="84"/>
      <c r="L159" s="18"/>
    </row>
    <row r="160" spans="1:12" ht="15" customHeight="1" x14ac:dyDescent="0.25">
      <c r="A160" s="18"/>
      <c r="B160" s="79"/>
      <c r="C160" s="9" t="e">
        <f>VLOOKUP($B160,_TAB1,2,FALSE)</f>
        <v>#N/A</v>
      </c>
      <c r="D160" s="9" t="e">
        <f>VLOOKUP($B160,_TAB1,3,FALSE)</f>
        <v>#N/A</v>
      </c>
      <c r="E160" s="9" t="e">
        <f>VLOOKUP($B160,_TAB1,4,FALSE)</f>
        <v>#N/A</v>
      </c>
      <c r="F160" s="17" t="e">
        <f>VLOOKUP($B160,_TAB1,5,FALSE)</f>
        <v>#N/A</v>
      </c>
      <c r="G160" s="9" t="e">
        <f>VLOOKUP($B160,_TAB1,10,FALSE)</f>
        <v>#N/A</v>
      </c>
      <c r="H160" s="9" t="e">
        <f>VLOOKUP($B160,_TAB1,12,FALSE)&amp;VLOOKUP($B160,_TAB1,11,FALSE)</f>
        <v>#N/A</v>
      </c>
      <c r="I160" s="58"/>
      <c r="J160" s="56"/>
      <c r="K160" s="84"/>
      <c r="L160" s="18"/>
    </row>
    <row r="161" spans="1:12" ht="15" customHeight="1" x14ac:dyDescent="0.25">
      <c r="A161" s="18"/>
      <c r="B161" s="79"/>
      <c r="C161" s="9" t="e">
        <f t="shared" si="54"/>
        <v>#N/A</v>
      </c>
      <c r="D161" s="9" t="e">
        <f t="shared" si="55"/>
        <v>#N/A</v>
      </c>
      <c r="E161" s="9" t="e">
        <f t="shared" si="56"/>
        <v>#N/A</v>
      </c>
      <c r="F161" s="17" t="e">
        <f t="shared" si="57"/>
        <v>#N/A</v>
      </c>
      <c r="G161" s="9" t="e">
        <f t="shared" si="58"/>
        <v>#N/A</v>
      </c>
      <c r="H161" s="9" t="e">
        <f t="shared" si="59"/>
        <v>#N/A</v>
      </c>
      <c r="I161" s="58"/>
      <c r="J161" s="56"/>
      <c r="K161" s="84"/>
      <c r="L161" s="18"/>
    </row>
    <row r="162" spans="1:12" ht="15" customHeight="1" x14ac:dyDescent="0.25">
      <c r="A162" s="18"/>
      <c r="B162" s="79"/>
      <c r="C162" s="9" t="e">
        <f t="shared" si="54"/>
        <v>#N/A</v>
      </c>
      <c r="D162" s="9" t="e">
        <f t="shared" si="55"/>
        <v>#N/A</v>
      </c>
      <c r="E162" s="9" t="e">
        <f t="shared" si="56"/>
        <v>#N/A</v>
      </c>
      <c r="F162" s="17" t="e">
        <f t="shared" si="57"/>
        <v>#N/A</v>
      </c>
      <c r="G162" s="9" t="e">
        <f t="shared" si="58"/>
        <v>#N/A</v>
      </c>
      <c r="H162" s="9" t="e">
        <f t="shared" si="59"/>
        <v>#N/A</v>
      </c>
      <c r="I162" s="58"/>
      <c r="J162" s="56"/>
      <c r="K162" s="84" t="str">
        <f t="shared" si="60"/>
        <v/>
      </c>
      <c r="L162" s="18"/>
    </row>
    <row r="163" spans="1:12" ht="15" customHeight="1" x14ac:dyDescent="0.25">
      <c r="A163" s="18"/>
      <c r="B163" s="78"/>
      <c r="C163" s="9" t="e">
        <f t="shared" si="54"/>
        <v>#N/A</v>
      </c>
      <c r="D163" s="9" t="e">
        <f t="shared" si="55"/>
        <v>#N/A</v>
      </c>
      <c r="E163" s="9" t="e">
        <f t="shared" si="56"/>
        <v>#N/A</v>
      </c>
      <c r="F163" s="17" t="e">
        <f t="shared" si="57"/>
        <v>#N/A</v>
      </c>
      <c r="G163" s="9" t="e">
        <f t="shared" si="58"/>
        <v>#N/A</v>
      </c>
      <c r="H163" s="9" t="e">
        <f t="shared" si="59"/>
        <v>#N/A</v>
      </c>
      <c r="I163" s="58"/>
      <c r="J163" s="56"/>
      <c r="K163" s="84" t="str">
        <f t="shared" si="60"/>
        <v/>
      </c>
      <c r="L163" s="18"/>
    </row>
    <row r="164" spans="1:12" s="18" customFormat="1" x14ac:dyDescent="0.25">
      <c r="B164" s="79"/>
      <c r="C164" s="275" t="s">
        <v>102</v>
      </c>
      <c r="D164" s="275"/>
      <c r="E164" s="275"/>
      <c r="F164" s="275"/>
      <c r="G164" s="275"/>
      <c r="H164" s="275"/>
      <c r="I164" s="275"/>
      <c r="J164" s="275"/>
      <c r="K164" s="84"/>
    </row>
    <row r="165" spans="1:12" s="18" customFormat="1" ht="12.75" customHeight="1" x14ac:dyDescent="0.25">
      <c r="B165" s="266" t="s">
        <v>101</v>
      </c>
      <c r="C165" s="267"/>
      <c r="D165" s="267"/>
      <c r="E165" s="267"/>
      <c r="F165" s="267"/>
      <c r="G165" s="267"/>
      <c r="H165" s="267"/>
      <c r="I165" s="267"/>
      <c r="J165" s="267"/>
      <c r="K165" s="268"/>
    </row>
    <row r="166" spans="1:12" s="18" customFormat="1" x14ac:dyDescent="0.25">
      <c r="B166" s="79"/>
      <c r="C166" s="9" t="e">
        <f>VLOOKUP($B166,_TAB1,2,FALSE)</f>
        <v>#N/A</v>
      </c>
      <c r="D166" s="9" t="e">
        <f>VLOOKUP($B166,_TAB1,3,FALSE)</f>
        <v>#N/A</v>
      </c>
      <c r="E166" s="9" t="e">
        <f>VLOOKUP($B166,_TAB1,4,FALSE)</f>
        <v>#N/A</v>
      </c>
      <c r="F166" s="17" t="e">
        <f>VLOOKUP($B166,_TAB1,5,FALSE)</f>
        <v>#N/A</v>
      </c>
      <c r="G166" s="9" t="e">
        <f>VLOOKUP($B166,_TAB1,10,FALSE)</f>
        <v>#N/A</v>
      </c>
      <c r="H166" s="9"/>
      <c r="I166" s="269"/>
      <c r="J166" s="272"/>
      <c r="K166" s="56"/>
    </row>
    <row r="167" spans="1:12" s="18" customFormat="1" x14ac:dyDescent="0.25">
      <c r="B167" s="79"/>
      <c r="C167" s="9" t="e">
        <f>VLOOKUP($B167,_TAB1,2,FALSE)</f>
        <v>#N/A</v>
      </c>
      <c r="D167" s="9" t="e">
        <f>VLOOKUP($B167,_TAB1,3,FALSE)</f>
        <v>#N/A</v>
      </c>
      <c r="E167" s="9" t="e">
        <f>VLOOKUP($B167,_TAB1,4,FALSE)</f>
        <v>#N/A</v>
      </c>
      <c r="F167" s="17" t="e">
        <f>VLOOKUP($B167,_TAB1,5,FALSE)</f>
        <v>#N/A</v>
      </c>
      <c r="G167" s="9" t="e">
        <f>VLOOKUP($B167,_TAB1,10,FALSE)</f>
        <v>#N/A</v>
      </c>
      <c r="H167" s="9"/>
      <c r="I167" s="270"/>
      <c r="J167" s="273"/>
      <c r="K167" s="56"/>
    </row>
    <row r="168" spans="1:12" s="18" customFormat="1" x14ac:dyDescent="0.25">
      <c r="B168" s="79"/>
      <c r="C168" s="9" t="e">
        <f>VLOOKUP($B168,_TAB1,2,FALSE)</f>
        <v>#N/A</v>
      </c>
      <c r="D168" s="9" t="e">
        <f>VLOOKUP($B168,_TAB1,3,FALSE)</f>
        <v>#N/A</v>
      </c>
      <c r="E168" s="9" t="e">
        <f>VLOOKUP($B168,_TAB1,4,FALSE)</f>
        <v>#N/A</v>
      </c>
      <c r="F168" s="17" t="e">
        <f>VLOOKUP($B168,_TAB1,5,FALSE)</f>
        <v>#N/A</v>
      </c>
      <c r="G168" s="9" t="e">
        <f>VLOOKUP($B168,_TAB1,10,FALSE)</f>
        <v>#N/A</v>
      </c>
      <c r="H168" s="9"/>
      <c r="I168" s="270"/>
      <c r="J168" s="273"/>
      <c r="K168" s="56"/>
    </row>
    <row r="169" spans="1:12" s="18" customFormat="1" x14ac:dyDescent="0.25">
      <c r="B169" s="79"/>
      <c r="C169" s="9" t="e">
        <f>VLOOKUP($B169,_TAB1,2,FALSE)</f>
        <v>#N/A</v>
      </c>
      <c r="D169" s="9" t="e">
        <f>VLOOKUP($B169,_TAB1,3,FALSE)</f>
        <v>#N/A</v>
      </c>
      <c r="E169" s="9" t="e">
        <f>VLOOKUP($B169,_TAB1,4,FALSE)</f>
        <v>#N/A</v>
      </c>
      <c r="F169" s="17" t="e">
        <f>VLOOKUP($B169,_TAB1,5,FALSE)</f>
        <v>#N/A</v>
      </c>
      <c r="G169" s="9" t="e">
        <f>VLOOKUP($B169,_TAB1,10,FALSE)</f>
        <v>#N/A</v>
      </c>
      <c r="H169" s="9"/>
      <c r="I169" s="271"/>
      <c r="J169" s="274"/>
      <c r="K169" s="56"/>
    </row>
    <row r="170" spans="1:12" s="18" customFormat="1" x14ac:dyDescent="0.25">
      <c r="B170" s="266" t="s">
        <v>100</v>
      </c>
      <c r="C170" s="267"/>
      <c r="D170" s="267"/>
      <c r="E170" s="267"/>
      <c r="F170" s="267"/>
      <c r="G170" s="267"/>
      <c r="H170" s="267"/>
      <c r="I170" s="267"/>
      <c r="J170" s="267"/>
      <c r="K170" s="268"/>
    </row>
    <row r="171" spans="1:12" s="18" customFormat="1" x14ac:dyDescent="0.25">
      <c r="B171" s="79"/>
      <c r="C171" s="9" t="e">
        <f>VLOOKUP($B171,_TAB1,2,FALSE)</f>
        <v>#N/A</v>
      </c>
      <c r="D171" s="9" t="e">
        <f>VLOOKUP($B171,_TAB1,3,FALSE)</f>
        <v>#N/A</v>
      </c>
      <c r="E171" s="9" t="e">
        <f>VLOOKUP($B171,_TAB1,4,FALSE)</f>
        <v>#N/A</v>
      </c>
      <c r="F171" s="17" t="e">
        <f>VLOOKUP($B171,_TAB1,5,FALSE)</f>
        <v>#N/A</v>
      </c>
      <c r="G171" s="9" t="e">
        <f>VLOOKUP($B171,_TAB1,10,FALSE)</f>
        <v>#N/A</v>
      </c>
      <c r="H171" s="9"/>
      <c r="I171" s="269"/>
      <c r="J171" s="272"/>
      <c r="K171" s="56"/>
    </row>
    <row r="172" spans="1:12" s="18" customFormat="1" x14ac:dyDescent="0.25">
      <c r="B172" s="79"/>
      <c r="C172" s="9" t="e">
        <f>VLOOKUP($B172,_TAB1,2,FALSE)</f>
        <v>#N/A</v>
      </c>
      <c r="D172" s="9" t="e">
        <f>VLOOKUP($B172,_TAB1,3,FALSE)</f>
        <v>#N/A</v>
      </c>
      <c r="E172" s="9" t="e">
        <f>VLOOKUP($B172,_TAB1,4,FALSE)</f>
        <v>#N/A</v>
      </c>
      <c r="F172" s="17" t="e">
        <f>VLOOKUP($B172,_TAB1,5,FALSE)</f>
        <v>#N/A</v>
      </c>
      <c r="G172" s="9" t="e">
        <f>VLOOKUP($B172,_TAB1,10,FALSE)</f>
        <v>#N/A</v>
      </c>
      <c r="H172" s="9"/>
      <c r="I172" s="270"/>
      <c r="J172" s="273"/>
      <c r="K172" s="56"/>
    </row>
    <row r="173" spans="1:12" s="18" customFormat="1" x14ac:dyDescent="0.25">
      <c r="B173" s="79"/>
      <c r="C173" s="9" t="e">
        <f>VLOOKUP($B173,_TAB1,2,FALSE)</f>
        <v>#N/A</v>
      </c>
      <c r="D173" s="9" t="e">
        <f>VLOOKUP($B173,_TAB1,3,FALSE)</f>
        <v>#N/A</v>
      </c>
      <c r="E173" s="9" t="e">
        <f>VLOOKUP($B173,_TAB1,4,FALSE)</f>
        <v>#N/A</v>
      </c>
      <c r="F173" s="17" t="e">
        <f>VLOOKUP($B173,_TAB1,5,FALSE)</f>
        <v>#N/A</v>
      </c>
      <c r="G173" s="9" t="e">
        <f>VLOOKUP($B173,_TAB1,10,FALSE)</f>
        <v>#N/A</v>
      </c>
      <c r="H173" s="9"/>
      <c r="I173" s="270"/>
      <c r="J173" s="273"/>
      <c r="K173" s="56"/>
    </row>
    <row r="174" spans="1:12" s="18" customFormat="1" x14ac:dyDescent="0.25">
      <c r="B174" s="79"/>
      <c r="C174" s="9" t="e">
        <f>VLOOKUP($B174,_TAB1,2,FALSE)</f>
        <v>#N/A</v>
      </c>
      <c r="D174" s="9" t="e">
        <f>VLOOKUP($B174,_TAB1,3,FALSE)</f>
        <v>#N/A</v>
      </c>
      <c r="E174" s="9" t="e">
        <f>VLOOKUP($B174,_TAB1,4,FALSE)</f>
        <v>#N/A</v>
      </c>
      <c r="F174" s="17" t="e">
        <f>VLOOKUP($B174,_TAB1,5,FALSE)</f>
        <v>#N/A</v>
      </c>
      <c r="G174" s="9" t="e">
        <f>VLOOKUP($B174,_TAB1,10,FALSE)</f>
        <v>#N/A</v>
      </c>
      <c r="H174" s="9"/>
      <c r="I174" s="271"/>
      <c r="J174" s="274"/>
      <c r="K174" s="56"/>
    </row>
    <row r="175" spans="1:12" x14ac:dyDescent="0.25">
      <c r="B175" s="266" t="s">
        <v>100</v>
      </c>
      <c r="C175" s="267"/>
      <c r="D175" s="267"/>
      <c r="E175" s="267"/>
      <c r="F175" s="267"/>
      <c r="G175" s="267"/>
      <c r="H175" s="267"/>
      <c r="I175" s="267"/>
      <c r="J175" s="267"/>
      <c r="K175" s="268"/>
    </row>
    <row r="176" spans="1:12" x14ac:dyDescent="0.25">
      <c r="B176" s="79"/>
      <c r="C176" s="9" t="e">
        <f>VLOOKUP($B176,_TAB1,2,FALSE)</f>
        <v>#N/A</v>
      </c>
      <c r="D176" s="9" t="e">
        <f>VLOOKUP($B176,_TAB1,3,FALSE)</f>
        <v>#N/A</v>
      </c>
      <c r="E176" s="9" t="e">
        <f>VLOOKUP($B176,_TAB1,4,FALSE)</f>
        <v>#N/A</v>
      </c>
      <c r="F176" s="17" t="e">
        <f>VLOOKUP($B176,_TAB1,5,FALSE)</f>
        <v>#N/A</v>
      </c>
      <c r="G176" s="9" t="e">
        <f>VLOOKUP($B176,_TAB1,10,FALSE)</f>
        <v>#N/A</v>
      </c>
      <c r="H176" s="9"/>
      <c r="I176" s="269"/>
      <c r="J176" s="272"/>
      <c r="K176" s="56"/>
    </row>
    <row r="177" spans="2:11" x14ac:dyDescent="0.25">
      <c r="B177" s="79"/>
      <c r="C177" s="9" t="e">
        <f>VLOOKUP($B177,_TAB1,2,FALSE)</f>
        <v>#N/A</v>
      </c>
      <c r="D177" s="9" t="e">
        <f>VLOOKUP($B177,_TAB1,3,FALSE)</f>
        <v>#N/A</v>
      </c>
      <c r="E177" s="9" t="e">
        <f>VLOOKUP($B177,_TAB1,4,FALSE)</f>
        <v>#N/A</v>
      </c>
      <c r="F177" s="17" t="e">
        <f>VLOOKUP($B177,_TAB1,5,FALSE)</f>
        <v>#N/A</v>
      </c>
      <c r="G177" s="9" t="e">
        <f>VLOOKUP($B177,_TAB1,10,FALSE)</f>
        <v>#N/A</v>
      </c>
      <c r="H177" s="9"/>
      <c r="I177" s="270"/>
      <c r="J177" s="273"/>
      <c r="K177" s="56"/>
    </row>
    <row r="178" spans="2:11" x14ac:dyDescent="0.25">
      <c r="B178" s="79"/>
      <c r="C178" s="9" t="e">
        <f>VLOOKUP($B178,_TAB1,2,FALSE)</f>
        <v>#N/A</v>
      </c>
      <c r="D178" s="9" t="e">
        <f>VLOOKUP($B178,_TAB1,3,FALSE)</f>
        <v>#N/A</v>
      </c>
      <c r="E178" s="9" t="e">
        <f>VLOOKUP($B178,_TAB1,4,FALSE)</f>
        <v>#N/A</v>
      </c>
      <c r="F178" s="17" t="e">
        <f>VLOOKUP($B178,_TAB1,5,FALSE)</f>
        <v>#N/A</v>
      </c>
      <c r="G178" s="9" t="e">
        <f>VLOOKUP($B178,_TAB1,10,FALSE)</f>
        <v>#N/A</v>
      </c>
      <c r="H178" s="9"/>
      <c r="I178" s="270"/>
      <c r="J178" s="273"/>
      <c r="K178" s="56"/>
    </row>
    <row r="179" spans="2:11" x14ac:dyDescent="0.25">
      <c r="B179" s="79"/>
      <c r="C179" s="9" t="e">
        <f>VLOOKUP($B179,_TAB1,2,FALSE)</f>
        <v>#N/A</v>
      </c>
      <c r="D179" s="9" t="e">
        <f>VLOOKUP($B179,_TAB1,3,FALSE)</f>
        <v>#N/A</v>
      </c>
      <c r="E179" s="9" t="e">
        <f>VLOOKUP($B179,_TAB1,4,FALSE)</f>
        <v>#N/A</v>
      </c>
      <c r="F179" s="17" t="e">
        <f>VLOOKUP($B179,_TAB1,5,FALSE)</f>
        <v>#N/A</v>
      </c>
      <c r="G179" s="9" t="e">
        <f>VLOOKUP($B179,_TAB1,10,FALSE)</f>
        <v>#N/A</v>
      </c>
      <c r="H179" s="9"/>
      <c r="I179" s="271"/>
      <c r="J179" s="274"/>
      <c r="K179" s="56"/>
    </row>
    <row r="180" spans="2:11" s="18" customFormat="1" x14ac:dyDescent="0.25">
      <c r="B180" s="266" t="s">
        <v>100</v>
      </c>
      <c r="C180" s="267"/>
      <c r="D180" s="267"/>
      <c r="E180" s="267"/>
      <c r="F180" s="267"/>
      <c r="G180" s="267"/>
      <c r="H180" s="267"/>
      <c r="I180" s="267"/>
      <c r="J180" s="267"/>
      <c r="K180" s="268"/>
    </row>
    <row r="181" spans="2:11" s="18" customFormat="1" x14ac:dyDescent="0.25">
      <c r="B181" s="79"/>
      <c r="C181" s="9" t="e">
        <f>VLOOKUP($B181,_TAB1,2,FALSE)</f>
        <v>#N/A</v>
      </c>
      <c r="D181" s="9" t="e">
        <f>VLOOKUP($B181,_TAB1,3,FALSE)</f>
        <v>#N/A</v>
      </c>
      <c r="E181" s="9" t="e">
        <f>VLOOKUP($B181,_TAB1,4,FALSE)</f>
        <v>#N/A</v>
      </c>
      <c r="F181" s="17" t="e">
        <f>VLOOKUP($B181,_TAB1,5,FALSE)</f>
        <v>#N/A</v>
      </c>
      <c r="G181" s="9" t="e">
        <f>VLOOKUP($B181,_TAB1,10,FALSE)</f>
        <v>#N/A</v>
      </c>
      <c r="H181" s="9"/>
      <c r="I181" s="269"/>
      <c r="J181" s="272"/>
      <c r="K181" s="56"/>
    </row>
    <row r="182" spans="2:11" s="18" customFormat="1" x14ac:dyDescent="0.25">
      <c r="B182" s="79"/>
      <c r="C182" s="9" t="e">
        <f>VLOOKUP($B182,_TAB1,2,FALSE)</f>
        <v>#N/A</v>
      </c>
      <c r="D182" s="9" t="e">
        <f>VLOOKUP($B182,_TAB1,3,FALSE)</f>
        <v>#N/A</v>
      </c>
      <c r="E182" s="9" t="e">
        <f>VLOOKUP($B182,_TAB1,4,FALSE)</f>
        <v>#N/A</v>
      </c>
      <c r="F182" s="17" t="e">
        <f>VLOOKUP($B182,_TAB1,5,FALSE)</f>
        <v>#N/A</v>
      </c>
      <c r="G182" s="9" t="e">
        <f>VLOOKUP($B182,_TAB1,10,FALSE)</f>
        <v>#N/A</v>
      </c>
      <c r="H182" s="9"/>
      <c r="I182" s="270"/>
      <c r="J182" s="273"/>
      <c r="K182" s="56"/>
    </row>
    <row r="183" spans="2:11" s="18" customFormat="1" x14ac:dyDescent="0.25">
      <c r="B183" s="79"/>
      <c r="C183" s="9" t="e">
        <f>VLOOKUP($B183,_TAB1,2,FALSE)</f>
        <v>#N/A</v>
      </c>
      <c r="D183" s="9" t="e">
        <f>VLOOKUP($B183,_TAB1,3,FALSE)</f>
        <v>#N/A</v>
      </c>
      <c r="E183" s="9" t="e">
        <f>VLOOKUP($B183,_TAB1,4,FALSE)</f>
        <v>#N/A</v>
      </c>
      <c r="F183" s="17" t="e">
        <f>VLOOKUP($B183,_TAB1,5,FALSE)</f>
        <v>#N/A</v>
      </c>
      <c r="G183" s="9" t="e">
        <f>VLOOKUP($B183,_TAB1,10,FALSE)</f>
        <v>#N/A</v>
      </c>
      <c r="H183" s="9"/>
      <c r="I183" s="270"/>
      <c r="J183" s="273"/>
      <c r="K183" s="56"/>
    </row>
    <row r="184" spans="2:11" s="18" customFormat="1" x14ac:dyDescent="0.25">
      <c r="B184" s="79"/>
      <c r="C184" s="9" t="e">
        <f>VLOOKUP($B184,_TAB1,2,FALSE)</f>
        <v>#N/A</v>
      </c>
      <c r="D184" s="9" t="e">
        <f>VLOOKUP($B184,_TAB1,3,FALSE)</f>
        <v>#N/A</v>
      </c>
      <c r="E184" s="9" t="e">
        <f>VLOOKUP($B184,_TAB1,4,FALSE)</f>
        <v>#N/A</v>
      </c>
      <c r="F184" s="17" t="e">
        <f>VLOOKUP($B184,_TAB1,5,FALSE)</f>
        <v>#N/A</v>
      </c>
      <c r="G184" s="9" t="e">
        <f>VLOOKUP($B184,_TAB1,10,FALSE)</f>
        <v>#N/A</v>
      </c>
      <c r="H184" s="9"/>
      <c r="I184" s="271"/>
      <c r="J184" s="274"/>
      <c r="K184" s="56"/>
    </row>
    <row r="185" spans="2:11" s="18" customFormat="1" x14ac:dyDescent="0.25">
      <c r="B185" s="266" t="s">
        <v>100</v>
      </c>
      <c r="C185" s="267"/>
      <c r="D185" s="267"/>
      <c r="E185" s="267"/>
      <c r="F185" s="267"/>
      <c r="G185" s="267"/>
      <c r="H185" s="267"/>
      <c r="I185" s="267"/>
      <c r="J185" s="267"/>
      <c r="K185" s="268"/>
    </row>
    <row r="186" spans="2:11" s="18" customFormat="1" x14ac:dyDescent="0.25">
      <c r="B186" s="79"/>
      <c r="C186" s="9" t="e">
        <f>VLOOKUP($B186,_TAB1,2,FALSE)</f>
        <v>#N/A</v>
      </c>
      <c r="D186" s="9" t="e">
        <f>VLOOKUP($B186,_TAB1,3,FALSE)</f>
        <v>#N/A</v>
      </c>
      <c r="E186" s="9" t="e">
        <f>VLOOKUP($B186,_TAB1,4,FALSE)</f>
        <v>#N/A</v>
      </c>
      <c r="F186" s="17" t="e">
        <f>VLOOKUP($B186,_TAB1,5,FALSE)</f>
        <v>#N/A</v>
      </c>
      <c r="G186" s="9" t="e">
        <f>VLOOKUP($B186,_TAB1,10,FALSE)</f>
        <v>#N/A</v>
      </c>
      <c r="H186" s="9"/>
      <c r="I186" s="269"/>
      <c r="J186" s="272"/>
      <c r="K186" s="56"/>
    </row>
    <row r="187" spans="2:11" s="18" customFormat="1" x14ac:dyDescent="0.25">
      <c r="B187" s="79"/>
      <c r="C187" s="9" t="e">
        <f>VLOOKUP($B187,_TAB1,2,FALSE)</f>
        <v>#N/A</v>
      </c>
      <c r="D187" s="9" t="e">
        <f>VLOOKUP($B187,_TAB1,3,FALSE)</f>
        <v>#N/A</v>
      </c>
      <c r="E187" s="9" t="e">
        <f>VLOOKUP($B187,_TAB1,4,FALSE)</f>
        <v>#N/A</v>
      </c>
      <c r="F187" s="17" t="e">
        <f>VLOOKUP($B187,_TAB1,5,FALSE)</f>
        <v>#N/A</v>
      </c>
      <c r="G187" s="9" t="e">
        <f>VLOOKUP($B187,_TAB1,10,FALSE)</f>
        <v>#N/A</v>
      </c>
      <c r="H187" s="9"/>
      <c r="I187" s="270"/>
      <c r="J187" s="273"/>
      <c r="K187" s="56"/>
    </row>
    <row r="188" spans="2:11" s="18" customFormat="1" x14ac:dyDescent="0.25">
      <c r="B188" s="79"/>
      <c r="C188" s="9" t="e">
        <f>VLOOKUP($B188,_TAB1,2,FALSE)</f>
        <v>#N/A</v>
      </c>
      <c r="D188" s="9" t="e">
        <f>VLOOKUP($B188,_TAB1,3,FALSE)</f>
        <v>#N/A</v>
      </c>
      <c r="E188" s="9" t="e">
        <f>VLOOKUP($B188,_TAB1,4,FALSE)</f>
        <v>#N/A</v>
      </c>
      <c r="F188" s="17" t="e">
        <f>VLOOKUP($B188,_TAB1,5,FALSE)</f>
        <v>#N/A</v>
      </c>
      <c r="G188" s="9" t="e">
        <f>VLOOKUP($B188,_TAB1,10,FALSE)</f>
        <v>#N/A</v>
      </c>
      <c r="H188" s="9"/>
      <c r="I188" s="270"/>
      <c r="J188" s="273"/>
      <c r="K188" s="56"/>
    </row>
    <row r="189" spans="2:11" x14ac:dyDescent="0.25">
      <c r="B189" s="79"/>
      <c r="C189" s="9" t="e">
        <f>VLOOKUP($B189,_TAB1,2,FALSE)</f>
        <v>#N/A</v>
      </c>
      <c r="D189" s="9" t="e">
        <f>VLOOKUP($B189,_TAB1,3,FALSE)</f>
        <v>#N/A</v>
      </c>
      <c r="E189" s="9" t="e">
        <f>VLOOKUP($B189,_TAB1,4,FALSE)</f>
        <v>#N/A</v>
      </c>
      <c r="F189" s="17" t="e">
        <f>VLOOKUP($B189,_TAB1,5,FALSE)</f>
        <v>#N/A</v>
      </c>
      <c r="G189" s="9" t="e">
        <f>VLOOKUP($B189,_TAB1,10,FALSE)</f>
        <v>#N/A</v>
      </c>
      <c r="H189" s="9"/>
      <c r="I189" s="271"/>
      <c r="J189" s="274"/>
      <c r="K189" s="56"/>
    </row>
    <row r="190" spans="2:11" x14ac:dyDescent="0.25">
      <c r="B190" s="266" t="s">
        <v>100</v>
      </c>
      <c r="C190" s="267"/>
      <c r="D190" s="267"/>
      <c r="E190" s="267"/>
      <c r="F190" s="267"/>
      <c r="G190" s="267"/>
      <c r="H190" s="267"/>
      <c r="I190" s="267"/>
      <c r="J190" s="267"/>
      <c r="K190" s="268"/>
    </row>
    <row r="191" spans="2:11" x14ac:dyDescent="0.25">
      <c r="B191" s="79"/>
      <c r="C191" s="9" t="e">
        <f>VLOOKUP($B191,_TAB1,2,FALSE)</f>
        <v>#N/A</v>
      </c>
      <c r="D191" s="9" t="e">
        <f>VLOOKUP($B191,_TAB1,3,FALSE)</f>
        <v>#N/A</v>
      </c>
      <c r="E191" s="9" t="e">
        <f>VLOOKUP($B191,_TAB1,4,FALSE)</f>
        <v>#N/A</v>
      </c>
      <c r="F191" s="17" t="e">
        <f>VLOOKUP($B191,_TAB1,5,FALSE)</f>
        <v>#N/A</v>
      </c>
      <c r="G191" s="9" t="e">
        <f>VLOOKUP($B191,_TAB1,10,FALSE)</f>
        <v>#N/A</v>
      </c>
      <c r="H191" s="9"/>
      <c r="I191" s="269"/>
      <c r="J191" s="272"/>
      <c r="K191" s="56"/>
    </row>
    <row r="192" spans="2:11" x14ac:dyDescent="0.25">
      <c r="B192" s="79"/>
      <c r="C192" s="9" t="e">
        <f>VLOOKUP($B192,_TAB1,2,FALSE)</f>
        <v>#N/A</v>
      </c>
      <c r="D192" s="9" t="e">
        <f>VLOOKUP($B192,_TAB1,3,FALSE)</f>
        <v>#N/A</v>
      </c>
      <c r="E192" s="9" t="e">
        <f>VLOOKUP($B192,_TAB1,4,FALSE)</f>
        <v>#N/A</v>
      </c>
      <c r="F192" s="17" t="e">
        <f>VLOOKUP($B192,_TAB1,5,FALSE)</f>
        <v>#N/A</v>
      </c>
      <c r="G192" s="9" t="e">
        <f>VLOOKUP($B192,_TAB1,10,FALSE)</f>
        <v>#N/A</v>
      </c>
      <c r="H192" s="9"/>
      <c r="I192" s="270"/>
      <c r="J192" s="273"/>
      <c r="K192" s="56"/>
    </row>
    <row r="193" spans="2:11" x14ac:dyDescent="0.25">
      <c r="B193" s="79"/>
      <c r="C193" s="9" t="e">
        <f>VLOOKUP($B193,_TAB1,2,FALSE)</f>
        <v>#N/A</v>
      </c>
      <c r="D193" s="9" t="e">
        <f>VLOOKUP($B193,_TAB1,3,FALSE)</f>
        <v>#N/A</v>
      </c>
      <c r="E193" s="9" t="e">
        <f>VLOOKUP($B193,_TAB1,4,FALSE)</f>
        <v>#N/A</v>
      </c>
      <c r="F193" s="17" t="e">
        <f>VLOOKUP($B193,_TAB1,5,FALSE)</f>
        <v>#N/A</v>
      </c>
      <c r="G193" s="9" t="e">
        <f>VLOOKUP($B193,_TAB1,10,FALSE)</f>
        <v>#N/A</v>
      </c>
      <c r="H193" s="9"/>
      <c r="I193" s="270"/>
      <c r="J193" s="273"/>
      <c r="K193" s="56"/>
    </row>
    <row r="194" spans="2:11" x14ac:dyDescent="0.25">
      <c r="B194" s="79"/>
      <c r="C194" s="9" t="e">
        <f>VLOOKUP($B194,_TAB1,2,FALSE)</f>
        <v>#N/A</v>
      </c>
      <c r="D194" s="9" t="e">
        <f>VLOOKUP($B194,_TAB1,3,FALSE)</f>
        <v>#N/A</v>
      </c>
      <c r="E194" s="9" t="e">
        <f>VLOOKUP($B194,_TAB1,4,FALSE)</f>
        <v>#N/A</v>
      </c>
      <c r="F194" s="17" t="e">
        <f>VLOOKUP($B194,_TAB1,5,FALSE)</f>
        <v>#N/A</v>
      </c>
      <c r="G194" s="9" t="e">
        <f>VLOOKUP($B194,_TAB1,10,FALSE)</f>
        <v>#N/A</v>
      </c>
      <c r="H194" s="9"/>
      <c r="I194" s="271"/>
      <c r="J194" s="274"/>
      <c r="K194" s="56"/>
    </row>
    <row r="195" spans="2:11" s="18" customFormat="1" x14ac:dyDescent="0.25">
      <c r="B195" s="266" t="s">
        <v>100</v>
      </c>
      <c r="C195" s="267"/>
      <c r="D195" s="267"/>
      <c r="E195" s="267"/>
      <c r="F195" s="267"/>
      <c r="G195" s="267"/>
      <c r="H195" s="267"/>
      <c r="I195" s="267"/>
      <c r="J195" s="267"/>
      <c r="K195" s="268"/>
    </row>
    <row r="196" spans="2:11" s="18" customFormat="1" x14ac:dyDescent="0.25">
      <c r="B196" s="79"/>
      <c r="C196" s="9" t="e">
        <f>VLOOKUP($B196,_TAB1,2,FALSE)</f>
        <v>#N/A</v>
      </c>
      <c r="D196" s="9" t="e">
        <f>VLOOKUP($B196,_TAB1,3,FALSE)</f>
        <v>#N/A</v>
      </c>
      <c r="E196" s="9" t="e">
        <f>VLOOKUP($B196,_TAB1,4,FALSE)</f>
        <v>#N/A</v>
      </c>
      <c r="F196" s="17" t="e">
        <f>VLOOKUP($B196,_TAB1,5,FALSE)</f>
        <v>#N/A</v>
      </c>
      <c r="G196" s="9" t="e">
        <f>VLOOKUP($B196,_TAB1,10,FALSE)</f>
        <v>#N/A</v>
      </c>
      <c r="H196" s="9"/>
      <c r="I196" s="269"/>
      <c r="J196" s="272"/>
      <c r="K196" s="56"/>
    </row>
    <row r="197" spans="2:11" s="18" customFormat="1" x14ac:dyDescent="0.25">
      <c r="B197" s="79"/>
      <c r="C197" s="9" t="e">
        <f>VLOOKUP($B197,_TAB1,2,FALSE)</f>
        <v>#N/A</v>
      </c>
      <c r="D197" s="9" t="e">
        <f>VLOOKUP($B197,_TAB1,3,FALSE)</f>
        <v>#N/A</v>
      </c>
      <c r="E197" s="9" t="e">
        <f>VLOOKUP($B197,_TAB1,4,FALSE)</f>
        <v>#N/A</v>
      </c>
      <c r="F197" s="17" t="e">
        <f>VLOOKUP($B197,_TAB1,5,FALSE)</f>
        <v>#N/A</v>
      </c>
      <c r="G197" s="9" t="e">
        <f>VLOOKUP($B197,_TAB1,10,FALSE)</f>
        <v>#N/A</v>
      </c>
      <c r="H197" s="9"/>
      <c r="I197" s="270"/>
      <c r="J197" s="273"/>
      <c r="K197" s="56"/>
    </row>
    <row r="198" spans="2:11" s="18" customFormat="1" x14ac:dyDescent="0.25">
      <c r="B198" s="79"/>
      <c r="C198" s="9" t="e">
        <f>VLOOKUP($B198,_TAB1,2,FALSE)</f>
        <v>#N/A</v>
      </c>
      <c r="D198" s="9" t="e">
        <f>VLOOKUP($B198,_TAB1,3,FALSE)</f>
        <v>#N/A</v>
      </c>
      <c r="E198" s="9" t="e">
        <f>VLOOKUP($B198,_TAB1,4,FALSE)</f>
        <v>#N/A</v>
      </c>
      <c r="F198" s="17" t="e">
        <f>VLOOKUP($B198,_TAB1,5,FALSE)</f>
        <v>#N/A</v>
      </c>
      <c r="G198" s="9" t="e">
        <f>VLOOKUP($B198,_TAB1,10,FALSE)</f>
        <v>#N/A</v>
      </c>
      <c r="H198" s="9"/>
      <c r="I198" s="270"/>
      <c r="J198" s="273"/>
      <c r="K198" s="56"/>
    </row>
    <row r="199" spans="2:11" s="18" customFormat="1" x14ac:dyDescent="0.25">
      <c r="B199" s="79"/>
      <c r="C199" s="9" t="e">
        <f>VLOOKUP($B199,_TAB1,2,FALSE)</f>
        <v>#N/A</v>
      </c>
      <c r="D199" s="9" t="e">
        <f>VLOOKUP($B199,_TAB1,3,FALSE)</f>
        <v>#N/A</v>
      </c>
      <c r="E199" s="9" t="e">
        <f>VLOOKUP($B199,_TAB1,4,FALSE)</f>
        <v>#N/A</v>
      </c>
      <c r="F199" s="17" t="e">
        <f>VLOOKUP($B199,_TAB1,5,FALSE)</f>
        <v>#N/A</v>
      </c>
      <c r="G199" s="9" t="e">
        <f>VLOOKUP($B199,_TAB1,10,FALSE)</f>
        <v>#N/A</v>
      </c>
      <c r="H199" s="9"/>
      <c r="I199" s="271"/>
      <c r="J199" s="274"/>
      <c r="K199" s="56"/>
    </row>
    <row r="200" spans="2:11" s="18" customFormat="1" x14ac:dyDescent="0.25">
      <c r="B200" s="266" t="s">
        <v>100</v>
      </c>
      <c r="C200" s="267"/>
      <c r="D200" s="267"/>
      <c r="E200" s="267"/>
      <c r="F200" s="267"/>
      <c r="G200" s="267"/>
      <c r="H200" s="267"/>
      <c r="I200" s="267"/>
      <c r="J200" s="267"/>
      <c r="K200" s="268"/>
    </row>
    <row r="201" spans="2:11" s="18" customFormat="1" x14ac:dyDescent="0.25">
      <c r="B201" s="79"/>
      <c r="C201" s="9" t="e">
        <f>VLOOKUP($B201,_TAB1,2,FALSE)</f>
        <v>#N/A</v>
      </c>
      <c r="D201" s="9" t="e">
        <f>VLOOKUP($B201,_TAB1,3,FALSE)</f>
        <v>#N/A</v>
      </c>
      <c r="E201" s="9" t="e">
        <f>VLOOKUP($B201,_TAB1,4,FALSE)</f>
        <v>#N/A</v>
      </c>
      <c r="F201" s="17" t="e">
        <f>VLOOKUP($B201,_TAB1,5,FALSE)</f>
        <v>#N/A</v>
      </c>
      <c r="G201" s="9" t="e">
        <f>VLOOKUP($B201,_TAB1,10,FALSE)</f>
        <v>#N/A</v>
      </c>
      <c r="H201" s="9"/>
      <c r="I201" s="269"/>
      <c r="J201" s="272"/>
      <c r="K201" s="56"/>
    </row>
    <row r="202" spans="2:11" s="18" customFormat="1" x14ac:dyDescent="0.25">
      <c r="B202" s="79"/>
      <c r="C202" s="9" t="e">
        <f>VLOOKUP($B202,_TAB1,2,FALSE)</f>
        <v>#N/A</v>
      </c>
      <c r="D202" s="9" t="e">
        <f>VLOOKUP($B202,_TAB1,3,FALSE)</f>
        <v>#N/A</v>
      </c>
      <c r="E202" s="9" t="e">
        <f>VLOOKUP($B202,_TAB1,4,FALSE)</f>
        <v>#N/A</v>
      </c>
      <c r="F202" s="17" t="e">
        <f>VLOOKUP($B202,_TAB1,5,FALSE)</f>
        <v>#N/A</v>
      </c>
      <c r="G202" s="9" t="e">
        <f>VLOOKUP($B202,_TAB1,10,FALSE)</f>
        <v>#N/A</v>
      </c>
      <c r="H202" s="9"/>
      <c r="I202" s="270"/>
      <c r="J202" s="273"/>
      <c r="K202" s="56"/>
    </row>
    <row r="203" spans="2:11" s="18" customFormat="1" x14ac:dyDescent="0.25">
      <c r="B203" s="79"/>
      <c r="C203" s="9" t="e">
        <f>VLOOKUP($B203,_TAB1,2,FALSE)</f>
        <v>#N/A</v>
      </c>
      <c r="D203" s="9" t="e">
        <f>VLOOKUP($B203,_TAB1,3,FALSE)</f>
        <v>#N/A</v>
      </c>
      <c r="E203" s="9" t="e">
        <f>VLOOKUP($B203,_TAB1,4,FALSE)</f>
        <v>#N/A</v>
      </c>
      <c r="F203" s="17" t="e">
        <f>VLOOKUP($B203,_TAB1,5,FALSE)</f>
        <v>#N/A</v>
      </c>
      <c r="G203" s="9" t="e">
        <f>VLOOKUP($B203,_TAB1,10,FALSE)</f>
        <v>#N/A</v>
      </c>
      <c r="H203" s="9"/>
      <c r="I203" s="270"/>
      <c r="J203" s="273"/>
      <c r="K203" s="56"/>
    </row>
    <row r="204" spans="2:11" x14ac:dyDescent="0.25">
      <c r="B204" s="79"/>
      <c r="C204" s="9" t="e">
        <f>VLOOKUP($B204,_TAB1,2,FALSE)</f>
        <v>#N/A</v>
      </c>
      <c r="D204" s="9" t="e">
        <f>VLOOKUP($B204,_TAB1,3,FALSE)</f>
        <v>#N/A</v>
      </c>
      <c r="E204" s="9" t="e">
        <f>VLOOKUP($B204,_TAB1,4,FALSE)</f>
        <v>#N/A</v>
      </c>
      <c r="F204" s="17" t="e">
        <f>VLOOKUP($B204,_TAB1,5,FALSE)</f>
        <v>#N/A</v>
      </c>
      <c r="G204" s="9" t="e">
        <f>VLOOKUP($B204,_TAB1,10,FALSE)</f>
        <v>#N/A</v>
      </c>
      <c r="H204" s="9"/>
      <c r="I204" s="271"/>
      <c r="J204" s="274"/>
      <c r="K204" s="56"/>
    </row>
    <row r="205" spans="2:11" x14ac:dyDescent="0.25">
      <c r="B205" s="266" t="s">
        <v>100</v>
      </c>
      <c r="C205" s="267"/>
      <c r="D205" s="267"/>
      <c r="E205" s="267"/>
      <c r="F205" s="267"/>
      <c r="G205" s="267"/>
      <c r="H205" s="267"/>
      <c r="I205" s="267"/>
      <c r="J205" s="267"/>
      <c r="K205" s="268"/>
    </row>
    <row r="206" spans="2:11" x14ac:dyDescent="0.25">
      <c r="B206" s="79"/>
      <c r="C206" s="9" t="e">
        <f>VLOOKUP($B206,_TAB1,2,FALSE)</f>
        <v>#N/A</v>
      </c>
      <c r="D206" s="9" t="e">
        <f>VLOOKUP($B206,_TAB1,3,FALSE)</f>
        <v>#N/A</v>
      </c>
      <c r="E206" s="9" t="e">
        <f>VLOOKUP($B206,_TAB1,4,FALSE)</f>
        <v>#N/A</v>
      </c>
      <c r="F206" s="17" t="e">
        <f>VLOOKUP($B206,_TAB1,5,FALSE)</f>
        <v>#N/A</v>
      </c>
      <c r="G206" s="9" t="e">
        <f>VLOOKUP($B206,_TAB1,10,FALSE)</f>
        <v>#N/A</v>
      </c>
      <c r="H206" s="9"/>
      <c r="I206" s="269"/>
      <c r="J206" s="272"/>
      <c r="K206" s="56"/>
    </row>
    <row r="207" spans="2:11" x14ac:dyDescent="0.25">
      <c r="B207" s="79"/>
      <c r="C207" s="9" t="e">
        <f>VLOOKUP($B207,_TAB1,2,FALSE)</f>
        <v>#N/A</v>
      </c>
      <c r="D207" s="9" t="e">
        <f>VLOOKUP($B207,_TAB1,3,FALSE)</f>
        <v>#N/A</v>
      </c>
      <c r="E207" s="9" t="e">
        <f>VLOOKUP($B207,_TAB1,4,FALSE)</f>
        <v>#N/A</v>
      </c>
      <c r="F207" s="17" t="e">
        <f>VLOOKUP($B207,_TAB1,5,FALSE)</f>
        <v>#N/A</v>
      </c>
      <c r="G207" s="9" t="e">
        <f>VLOOKUP($B207,_TAB1,10,FALSE)</f>
        <v>#N/A</v>
      </c>
      <c r="H207" s="9"/>
      <c r="I207" s="270"/>
      <c r="J207" s="273"/>
      <c r="K207" s="56"/>
    </row>
    <row r="208" spans="2:11" x14ac:dyDescent="0.25">
      <c r="B208" s="79"/>
      <c r="C208" s="9" t="e">
        <f>VLOOKUP($B208,_TAB1,2,FALSE)</f>
        <v>#N/A</v>
      </c>
      <c r="D208" s="9" t="e">
        <f>VLOOKUP($B208,_TAB1,3,FALSE)</f>
        <v>#N/A</v>
      </c>
      <c r="E208" s="9" t="e">
        <f>VLOOKUP($B208,_TAB1,4,FALSE)</f>
        <v>#N/A</v>
      </c>
      <c r="F208" s="17" t="e">
        <f>VLOOKUP($B208,_TAB1,5,FALSE)</f>
        <v>#N/A</v>
      </c>
      <c r="G208" s="9" t="e">
        <f>VLOOKUP($B208,_TAB1,10,FALSE)</f>
        <v>#N/A</v>
      </c>
      <c r="H208" s="9"/>
      <c r="I208" s="270"/>
      <c r="J208" s="273"/>
      <c r="K208" s="56"/>
    </row>
    <row r="209" spans="2:11" x14ac:dyDescent="0.25">
      <c r="B209" s="79"/>
      <c r="C209" s="9" t="e">
        <f>VLOOKUP($B209,_TAB1,2,FALSE)</f>
        <v>#N/A</v>
      </c>
      <c r="D209" s="9" t="e">
        <f>VLOOKUP($B209,_TAB1,3,FALSE)</f>
        <v>#N/A</v>
      </c>
      <c r="E209" s="9" t="e">
        <f>VLOOKUP($B209,_TAB1,4,FALSE)</f>
        <v>#N/A</v>
      </c>
      <c r="F209" s="17" t="e">
        <f>VLOOKUP($B209,_TAB1,5,FALSE)</f>
        <v>#N/A</v>
      </c>
      <c r="G209" s="9" t="e">
        <f>VLOOKUP($B209,_TAB1,10,FALSE)</f>
        <v>#N/A</v>
      </c>
      <c r="H209" s="9"/>
      <c r="I209" s="271"/>
      <c r="J209" s="274"/>
      <c r="K209" s="56"/>
    </row>
    <row r="1062" spans="8:8" x14ac:dyDescent="0.25">
      <c r="H1062" s="108" t="e">
        <f>' Résultats'!B3:B61</f>
        <v>#VALUE!</v>
      </c>
    </row>
  </sheetData>
  <sortState xmlns:xlrd2="http://schemas.microsoft.com/office/spreadsheetml/2017/richdata2" ref="A156:M160">
    <sortCondition ref="I156:I160"/>
  </sortState>
  <mergeCells count="31">
    <mergeCell ref="B1:K1"/>
    <mergeCell ref="C65:K65"/>
    <mergeCell ref="C128:J128"/>
    <mergeCell ref="I191:I194"/>
    <mergeCell ref="J191:J194"/>
    <mergeCell ref="B175:K175"/>
    <mergeCell ref="I176:I179"/>
    <mergeCell ref="J176:J179"/>
    <mergeCell ref="I171:I174"/>
    <mergeCell ref="J171:J174"/>
    <mergeCell ref="B170:K170"/>
    <mergeCell ref="C164:J164"/>
    <mergeCell ref="B165:K165"/>
    <mergeCell ref="I166:I169"/>
    <mergeCell ref="J166:J169"/>
    <mergeCell ref="B205:K205"/>
    <mergeCell ref="I206:I209"/>
    <mergeCell ref="J206:J209"/>
    <mergeCell ref="B180:K180"/>
    <mergeCell ref="I181:I184"/>
    <mergeCell ref="J181:J184"/>
    <mergeCell ref="B200:K200"/>
    <mergeCell ref="I201:I204"/>
    <mergeCell ref="J201:J204"/>
    <mergeCell ref="B185:K185"/>
    <mergeCell ref="I186:I189"/>
    <mergeCell ref="J186:J189"/>
    <mergeCell ref="B195:K195"/>
    <mergeCell ref="I196:I199"/>
    <mergeCell ref="J196:J199"/>
    <mergeCell ref="B190:K190"/>
  </mergeCells>
  <phoneticPr fontId="1" type="noConversion"/>
  <conditionalFormatting sqref="K2:K64 K67:K127 K130:K164 K166:K169 K171:K174 K176:K179 K181:K184 K186:K189 K191:K194 K196:K199 K201:K204 K206:K209">
    <cfRule type="expression" dxfId="2" priority="73" stopIfTrue="1">
      <formula>"OK"</formula>
    </cfRule>
    <cfRule type="expression" dxfId="1" priority="74" stopIfTrue="1">
      <formula>"perf sup"</formula>
    </cfRule>
    <cfRule type="expression" dxfId="0" priority="75" stopIfTrue="1">
      <formula>"perf inf"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>
    <oddHeader>&amp;CCHAMPIONNAT REGIONAL DE NATATION SPORT ADAPTE OCCITANIE - Zone Pyrénées</oddHeader>
    <oddFooter>&amp;CPage &amp;P&amp;RRégional Natation Toulouse  26 janvier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L369"/>
  <sheetViews>
    <sheetView zoomScale="75" zoomScaleNormal="75" workbookViewId="0">
      <selection activeCell="F5" sqref="F5:N5"/>
    </sheetView>
  </sheetViews>
  <sheetFormatPr baseColWidth="10" defaultRowHeight="13.2" x14ac:dyDescent="0.25"/>
  <sheetData>
    <row r="1" spans="1:12" ht="13.8" thickBot="1" x14ac:dyDescent="0.3">
      <c r="A1" s="28" t="s">
        <v>69</v>
      </c>
      <c r="B1" s="28" t="s">
        <v>184</v>
      </c>
    </row>
    <row r="2" spans="1:12" x14ac:dyDescent="0.25">
      <c r="A2" s="31"/>
      <c r="B2" s="32"/>
      <c r="C2" s="33"/>
      <c r="D2" s="31"/>
      <c r="E2" s="32"/>
      <c r="F2" s="33"/>
      <c r="G2" s="31"/>
      <c r="H2" s="32"/>
      <c r="I2" s="33"/>
      <c r="J2" s="31"/>
      <c r="K2" s="32"/>
      <c r="L2" s="33"/>
    </row>
    <row r="3" spans="1:12" x14ac:dyDescent="0.25">
      <c r="A3" s="34"/>
      <c r="B3" s="249" t="str">
        <f>$B$1</f>
        <v xml:space="preserve">       Départemental Natation  49                                 Sport Adapté                                   Beaupréau, le 4 décembre 2022</v>
      </c>
      <c r="C3" s="250"/>
      <c r="D3" s="34"/>
      <c r="E3" s="249" t="str">
        <f>$B$1</f>
        <v xml:space="preserve">       Départemental Natation  49                                 Sport Adapté                                   Beaupréau, le 4 décembre 2022</v>
      </c>
      <c r="F3" s="250"/>
      <c r="G3" s="34"/>
      <c r="H3" s="249" t="str">
        <f>$B$1</f>
        <v xml:space="preserve">       Départemental Natation  49                                 Sport Adapté                                   Beaupréau, le 4 décembre 2022</v>
      </c>
      <c r="I3" s="250"/>
      <c r="J3" s="34"/>
      <c r="K3" s="249" t="str">
        <f>$B$1</f>
        <v xml:space="preserve">       Départemental Natation  49                                 Sport Adapté                                   Beaupréau, le 4 décembre 2022</v>
      </c>
      <c r="L3" s="250"/>
    </row>
    <row r="4" spans="1:12" x14ac:dyDescent="0.25">
      <c r="A4" s="34"/>
      <c r="B4" s="251"/>
      <c r="C4" s="252"/>
      <c r="D4" s="34"/>
      <c r="E4" s="251"/>
      <c r="F4" s="252"/>
      <c r="G4" s="34"/>
      <c r="H4" s="251"/>
      <c r="I4" s="252"/>
      <c r="J4" s="34"/>
      <c r="K4" s="251"/>
      <c r="L4" s="252"/>
    </row>
    <row r="5" spans="1:12" x14ac:dyDescent="0.25">
      <c r="A5" s="34"/>
      <c r="B5" s="253"/>
      <c r="C5" s="254"/>
      <c r="D5" s="34"/>
      <c r="E5" s="253"/>
      <c r="F5" s="254"/>
      <c r="G5" s="34"/>
      <c r="H5" s="253"/>
      <c r="I5" s="254"/>
      <c r="J5" s="34"/>
      <c r="K5" s="253"/>
      <c r="L5" s="254"/>
    </row>
    <row r="6" spans="1:12" x14ac:dyDescent="0.25">
      <c r="A6" s="34"/>
      <c r="C6" s="35"/>
      <c r="D6" s="34"/>
      <c r="F6" s="35"/>
      <c r="G6" s="34"/>
      <c r="I6" s="35"/>
      <c r="J6" s="34"/>
      <c r="L6" s="35"/>
    </row>
    <row r="7" spans="1:12" x14ac:dyDescent="0.25">
      <c r="A7" s="36" t="s">
        <v>71</v>
      </c>
      <c r="B7" s="37">
        <v>1</v>
      </c>
      <c r="C7" s="35"/>
      <c r="D7" s="36" t="s">
        <v>72</v>
      </c>
      <c r="E7" s="37">
        <v>1</v>
      </c>
      <c r="F7" s="35"/>
      <c r="G7" s="36" t="s">
        <v>72</v>
      </c>
      <c r="H7" s="37">
        <v>1</v>
      </c>
      <c r="I7" s="35"/>
      <c r="J7" s="36" t="s">
        <v>72</v>
      </c>
      <c r="K7" s="37">
        <v>1</v>
      </c>
      <c r="L7" s="35"/>
    </row>
    <row r="8" spans="1:12" x14ac:dyDescent="0.25">
      <c r="A8" s="34"/>
      <c r="B8" s="30" t="s">
        <v>59</v>
      </c>
      <c r="C8" s="38">
        <v>1</v>
      </c>
      <c r="D8" s="34"/>
      <c r="E8" s="30" t="s">
        <v>59</v>
      </c>
      <c r="F8" s="38">
        <v>2</v>
      </c>
      <c r="G8" s="34"/>
      <c r="H8" s="30" t="s">
        <v>59</v>
      </c>
      <c r="I8" s="38">
        <v>3</v>
      </c>
      <c r="J8" s="34"/>
      <c r="K8" s="30" t="s">
        <v>59</v>
      </c>
      <c r="L8" s="38">
        <v>4</v>
      </c>
    </row>
    <row r="9" spans="1:12" x14ac:dyDescent="0.25">
      <c r="A9" s="34"/>
      <c r="C9" s="35"/>
      <c r="D9" s="34"/>
      <c r="F9" s="35"/>
      <c r="G9" s="34"/>
      <c r="I9" s="35"/>
      <c r="J9" s="34"/>
      <c r="L9" s="35"/>
    </row>
    <row r="10" spans="1:12" x14ac:dyDescent="0.25">
      <c r="A10" s="50" t="s">
        <v>67</v>
      </c>
      <c r="B10" s="255"/>
      <c r="C10" s="256"/>
      <c r="D10" s="50" t="s">
        <v>67</v>
      </c>
      <c r="E10" s="255"/>
      <c r="F10" s="256"/>
      <c r="G10" s="50" t="s">
        <v>67</v>
      </c>
      <c r="H10" s="255"/>
      <c r="I10" s="256"/>
      <c r="J10" s="50" t="s">
        <v>67</v>
      </c>
      <c r="K10" s="255"/>
      <c r="L10" s="256"/>
    </row>
    <row r="11" spans="1:12" x14ac:dyDescent="0.25">
      <c r="A11" s="39" t="s">
        <v>65</v>
      </c>
      <c r="B11" s="257" t="e">
        <f>VLOOKUP(B10,_TAB1,2,FALSE)</f>
        <v>#N/A</v>
      </c>
      <c r="C11" s="258"/>
      <c r="D11" s="39" t="s">
        <v>65</v>
      </c>
      <c r="E11" s="257" t="e">
        <f>VLOOKUP(E10,_TAB1,2,FALSE)</f>
        <v>#N/A</v>
      </c>
      <c r="F11" s="258"/>
      <c r="G11" s="39" t="s">
        <v>65</v>
      </c>
      <c r="H11" s="257" t="e">
        <f>VLOOKUP(H10,_TAB1,2,FALSE)</f>
        <v>#N/A</v>
      </c>
      <c r="I11" s="258"/>
      <c r="J11" s="39" t="s">
        <v>65</v>
      </c>
      <c r="K11" s="257" t="e">
        <f>VLOOKUP(K10,_TAB1,2,FALSE)</f>
        <v>#N/A</v>
      </c>
      <c r="L11" s="258"/>
    </row>
    <row r="12" spans="1:12" x14ac:dyDescent="0.25">
      <c r="A12" s="39" t="s">
        <v>66</v>
      </c>
      <c r="B12" s="257" t="e">
        <f>VLOOKUP(B10,_TAB1,3,FALSE)</f>
        <v>#N/A</v>
      </c>
      <c r="C12" s="258"/>
      <c r="D12" s="39" t="s">
        <v>66</v>
      </c>
      <c r="E12" s="257" t="e">
        <f>VLOOKUP(E10,_TAB1,3,FALSE)</f>
        <v>#N/A</v>
      </c>
      <c r="F12" s="258"/>
      <c r="G12" s="39" t="s">
        <v>66</v>
      </c>
      <c r="H12" s="257" t="e">
        <f>VLOOKUP(H10,_TAB1,3,FALSE)</f>
        <v>#N/A</v>
      </c>
      <c r="I12" s="258"/>
      <c r="J12" s="39" t="s">
        <v>66</v>
      </c>
      <c r="K12" s="257" t="e">
        <f>VLOOKUP(K10,_TAB1,3,FALSE)</f>
        <v>#N/A</v>
      </c>
      <c r="L12" s="258"/>
    </row>
    <row r="13" spans="1:12" x14ac:dyDescent="0.25">
      <c r="A13" s="39" t="s">
        <v>64</v>
      </c>
      <c r="B13" s="247" t="e">
        <f>VLOOKUP(B10,_TAB1,5,FALSE)</f>
        <v>#N/A</v>
      </c>
      <c r="C13" s="248"/>
      <c r="D13" s="39" t="s">
        <v>64</v>
      </c>
      <c r="E13" s="247" t="e">
        <f>VLOOKUP(E10,_TAB1,5,FALSE)</f>
        <v>#N/A</v>
      </c>
      <c r="F13" s="248"/>
      <c r="G13" s="39" t="s">
        <v>64</v>
      </c>
      <c r="H13" s="247" t="e">
        <f>VLOOKUP(H10,_TAB1,5,FALSE)</f>
        <v>#N/A</v>
      </c>
      <c r="I13" s="248"/>
      <c r="J13" s="39" t="s">
        <v>64</v>
      </c>
      <c r="K13" s="247" t="e">
        <f>VLOOKUP(K10,_TAB1,5,FALSE)</f>
        <v>#N/A</v>
      </c>
      <c r="L13" s="248"/>
    </row>
    <row r="14" spans="1:12" x14ac:dyDescent="0.25">
      <c r="A14" s="39" t="s">
        <v>68</v>
      </c>
      <c r="B14" s="257" t="e">
        <f>VLOOKUP(B10,_TAB1,10,FALSE)</f>
        <v>#N/A</v>
      </c>
      <c r="C14" s="258"/>
      <c r="D14" s="39" t="s">
        <v>68</v>
      </c>
      <c r="E14" s="257" t="e">
        <f>VLOOKUP(E10,_TAB1,10,FALSE)</f>
        <v>#N/A</v>
      </c>
      <c r="F14" s="258"/>
      <c r="G14" s="39" t="s">
        <v>68</v>
      </c>
      <c r="H14" s="257" t="e">
        <f>VLOOKUP(H10,_TAB1,10,FALSE)</f>
        <v>#N/A</v>
      </c>
      <c r="I14" s="258"/>
      <c r="J14" s="39" t="s">
        <v>68</v>
      </c>
      <c r="K14" s="257" t="e">
        <f>VLOOKUP(K10,_TAB1,10,FALSE)</f>
        <v>#N/A</v>
      </c>
      <c r="L14" s="258"/>
    </row>
    <row r="15" spans="1:12" x14ac:dyDescent="0.25">
      <c r="A15" s="39" t="s">
        <v>57</v>
      </c>
      <c r="B15" s="257" t="e">
        <f>VLOOKUP(B10,_TAB1,13,FALSE)</f>
        <v>#N/A</v>
      </c>
      <c r="C15" s="258"/>
      <c r="D15" s="39" t="s">
        <v>57</v>
      </c>
      <c r="E15" s="257" t="e">
        <f>VLOOKUP(E10,_TAB1,13,FALSE)</f>
        <v>#N/A</v>
      </c>
      <c r="F15" s="258"/>
      <c r="G15" s="39" t="s">
        <v>57</v>
      </c>
      <c r="H15" s="257" t="e">
        <f>VLOOKUP(H10,_TAB1,13,FALSE)</f>
        <v>#N/A</v>
      </c>
      <c r="I15" s="258"/>
      <c r="J15" s="39" t="s">
        <v>57</v>
      </c>
      <c r="K15" s="257" t="e">
        <f>VLOOKUP(K10,_TAB1,13,FALSE)</f>
        <v>#N/A</v>
      </c>
      <c r="L15" s="258"/>
    </row>
    <row r="16" spans="1:12" x14ac:dyDescent="0.25">
      <c r="A16" s="34"/>
      <c r="C16" s="35"/>
      <c r="D16" s="34"/>
      <c r="F16" s="35"/>
      <c r="G16" s="34"/>
      <c r="I16" s="35"/>
      <c r="J16" s="34"/>
      <c r="L16" s="35"/>
    </row>
    <row r="17" spans="1:12" x14ac:dyDescent="0.25">
      <c r="A17" s="40" t="s">
        <v>60</v>
      </c>
      <c r="C17" s="35"/>
      <c r="D17" s="40" t="s">
        <v>60</v>
      </c>
      <c r="F17" s="35"/>
      <c r="G17" s="40" t="s">
        <v>60</v>
      </c>
      <c r="I17" s="35"/>
      <c r="J17" s="40" t="s">
        <v>60</v>
      </c>
      <c r="L17" s="35"/>
    </row>
    <row r="18" spans="1:12" x14ac:dyDescent="0.25">
      <c r="A18" s="41" t="s">
        <v>61</v>
      </c>
      <c r="B18" s="29" t="s">
        <v>62</v>
      </c>
      <c r="C18" s="42" t="s">
        <v>63</v>
      </c>
      <c r="D18" s="41" t="s">
        <v>61</v>
      </c>
      <c r="E18" s="29" t="s">
        <v>62</v>
      </c>
      <c r="F18" s="42" t="s">
        <v>63</v>
      </c>
      <c r="G18" s="41" t="s">
        <v>61</v>
      </c>
      <c r="H18" s="29" t="s">
        <v>62</v>
      </c>
      <c r="I18" s="42" t="s">
        <v>63</v>
      </c>
      <c r="J18" s="41" t="s">
        <v>61</v>
      </c>
      <c r="K18" s="29" t="s">
        <v>62</v>
      </c>
      <c r="L18" s="42" t="s">
        <v>63</v>
      </c>
    </row>
    <row r="19" spans="1:12" x14ac:dyDescent="0.25">
      <c r="A19" s="43"/>
      <c r="B19" s="7"/>
      <c r="C19" s="44"/>
      <c r="D19" s="43"/>
      <c r="E19" s="7"/>
      <c r="F19" s="44"/>
      <c r="G19" s="43"/>
      <c r="H19" s="7"/>
      <c r="I19" s="44"/>
      <c r="J19" s="43"/>
      <c r="K19" s="7"/>
      <c r="L19" s="44"/>
    </row>
    <row r="20" spans="1:12" x14ac:dyDescent="0.25">
      <c r="A20" s="45"/>
      <c r="B20" s="27"/>
      <c r="C20" s="46"/>
      <c r="D20" s="45"/>
      <c r="E20" s="27"/>
      <c r="F20" s="46"/>
      <c r="G20" s="45"/>
      <c r="H20" s="27"/>
      <c r="I20" s="46"/>
      <c r="J20" s="45"/>
      <c r="K20" s="27"/>
      <c r="L20" s="46"/>
    </row>
    <row r="21" spans="1:12" ht="13.8" thickBot="1" x14ac:dyDescent="0.3">
      <c r="A21" s="47"/>
      <c r="B21" s="48"/>
      <c r="C21" s="49"/>
      <c r="D21" s="47"/>
      <c r="E21" s="48"/>
      <c r="F21" s="49"/>
      <c r="G21" s="47"/>
      <c r="H21" s="48"/>
      <c r="I21" s="49"/>
      <c r="J21" s="47"/>
      <c r="K21" s="48"/>
      <c r="L21" s="49"/>
    </row>
    <row r="22" spans="1:12" x14ac:dyDescent="0.25">
      <c r="A22" s="31"/>
      <c r="B22" s="32"/>
      <c r="C22" s="33"/>
      <c r="D22" s="31"/>
      <c r="E22" s="32"/>
      <c r="F22" s="33"/>
      <c r="G22" s="31"/>
      <c r="H22" s="32"/>
      <c r="I22" s="33"/>
      <c r="J22" s="31"/>
      <c r="K22" s="32"/>
      <c r="L22" s="33"/>
    </row>
    <row r="23" spans="1:12" x14ac:dyDescent="0.25">
      <c r="A23" s="34"/>
      <c r="B23" s="249" t="str">
        <f>$B$1</f>
        <v xml:space="preserve">       Départemental Natation  49                                 Sport Adapté                                   Beaupréau, le 4 décembre 2022</v>
      </c>
      <c r="C23" s="250"/>
      <c r="D23" s="34"/>
      <c r="E23" s="249" t="str">
        <f>$B$1</f>
        <v xml:space="preserve">       Départemental Natation  49                                 Sport Adapté                                   Beaupréau, le 4 décembre 2022</v>
      </c>
      <c r="F23" s="250"/>
      <c r="G23" s="34"/>
      <c r="H23" s="249" t="str">
        <f>$B$1</f>
        <v xml:space="preserve">       Départemental Natation  49                                 Sport Adapté                                   Beaupréau, le 4 décembre 2022</v>
      </c>
      <c r="I23" s="250"/>
      <c r="J23" s="34"/>
      <c r="K23" s="249" t="str">
        <f>$B$1</f>
        <v xml:space="preserve">       Départemental Natation  49                                 Sport Adapté                                   Beaupréau, le 4 décembre 2022</v>
      </c>
      <c r="L23" s="250"/>
    </row>
    <row r="24" spans="1:12" x14ac:dyDescent="0.25">
      <c r="A24" s="34"/>
      <c r="B24" s="251"/>
      <c r="C24" s="252"/>
      <c r="D24" s="34"/>
      <c r="E24" s="251"/>
      <c r="F24" s="252"/>
      <c r="G24" s="34"/>
      <c r="H24" s="251"/>
      <c r="I24" s="252"/>
      <c r="J24" s="34"/>
      <c r="K24" s="251"/>
      <c r="L24" s="252"/>
    </row>
    <row r="25" spans="1:12" x14ac:dyDescent="0.25">
      <c r="A25" s="34"/>
      <c r="B25" s="253"/>
      <c r="C25" s="254"/>
      <c r="D25" s="34"/>
      <c r="E25" s="253"/>
      <c r="F25" s="254"/>
      <c r="G25" s="34"/>
      <c r="H25" s="253"/>
      <c r="I25" s="254"/>
      <c r="J25" s="34"/>
      <c r="K25" s="253"/>
      <c r="L25" s="254"/>
    </row>
    <row r="26" spans="1:12" x14ac:dyDescent="0.25">
      <c r="A26" s="34"/>
      <c r="C26" s="35"/>
      <c r="D26" s="34"/>
      <c r="F26" s="35"/>
      <c r="G26" s="34"/>
      <c r="I26" s="35"/>
      <c r="J26" s="34"/>
      <c r="L26" s="35"/>
    </row>
    <row r="27" spans="1:12" x14ac:dyDescent="0.25">
      <c r="A27" s="36" t="s">
        <v>72</v>
      </c>
      <c r="B27" s="37">
        <v>1</v>
      </c>
      <c r="C27" s="35"/>
      <c r="D27" s="36" t="s">
        <v>72</v>
      </c>
      <c r="E27" s="37">
        <v>1</v>
      </c>
      <c r="F27" s="35"/>
      <c r="G27" s="36" t="s">
        <v>72</v>
      </c>
      <c r="H27" s="37">
        <v>1</v>
      </c>
      <c r="I27" s="35"/>
      <c r="J27" s="36" t="s">
        <v>72</v>
      </c>
      <c r="K27" s="37">
        <v>1</v>
      </c>
      <c r="L27" s="35"/>
    </row>
    <row r="28" spans="1:12" x14ac:dyDescent="0.25">
      <c r="A28" s="34"/>
      <c r="B28" s="30" t="s">
        <v>59</v>
      </c>
      <c r="C28" s="38">
        <v>5</v>
      </c>
      <c r="D28" s="34"/>
      <c r="E28" s="30" t="s">
        <v>59</v>
      </c>
      <c r="F28" s="38">
        <v>6</v>
      </c>
      <c r="G28" s="34"/>
      <c r="H28" s="30" t="s">
        <v>59</v>
      </c>
      <c r="I28" s="38">
        <v>7</v>
      </c>
      <c r="J28" s="34"/>
      <c r="K28" s="30" t="s">
        <v>59</v>
      </c>
      <c r="L28" s="38">
        <v>8</v>
      </c>
    </row>
    <row r="29" spans="1:12" x14ac:dyDescent="0.25">
      <c r="A29" s="34"/>
      <c r="C29" s="35"/>
      <c r="D29" s="34"/>
      <c r="F29" s="35"/>
      <c r="G29" s="34"/>
      <c r="I29" s="35"/>
      <c r="J29" s="34"/>
      <c r="L29" s="35"/>
    </row>
    <row r="30" spans="1:12" x14ac:dyDescent="0.25">
      <c r="A30" s="50" t="s">
        <v>67</v>
      </c>
      <c r="B30" s="255"/>
      <c r="C30" s="256"/>
      <c r="D30" s="50" t="s">
        <v>67</v>
      </c>
      <c r="E30" s="255"/>
      <c r="F30" s="256"/>
      <c r="G30" s="50" t="s">
        <v>67</v>
      </c>
      <c r="H30" s="255"/>
      <c r="I30" s="256"/>
      <c r="J30" s="50" t="s">
        <v>67</v>
      </c>
      <c r="K30" s="255"/>
      <c r="L30" s="256"/>
    </row>
    <row r="31" spans="1:12" x14ac:dyDescent="0.25">
      <c r="A31" s="39" t="s">
        <v>65</v>
      </c>
      <c r="B31" s="257" t="e">
        <f>VLOOKUP(B30,_TAB1,2,FALSE)</f>
        <v>#N/A</v>
      </c>
      <c r="C31" s="258"/>
      <c r="D31" s="39" t="s">
        <v>65</v>
      </c>
      <c r="E31" s="257" t="e">
        <f>VLOOKUP(E30,_TAB1,2,FALSE)</f>
        <v>#N/A</v>
      </c>
      <c r="F31" s="258"/>
      <c r="G31" s="39" t="s">
        <v>65</v>
      </c>
      <c r="H31" s="257" t="e">
        <f>VLOOKUP(H30,_TAB1,2,FALSE)</f>
        <v>#N/A</v>
      </c>
      <c r="I31" s="258"/>
      <c r="J31" s="39" t="s">
        <v>65</v>
      </c>
      <c r="K31" s="257" t="e">
        <f>VLOOKUP(K30,_TAB1,2,FALSE)</f>
        <v>#N/A</v>
      </c>
      <c r="L31" s="258"/>
    </row>
    <row r="32" spans="1:12" x14ac:dyDescent="0.25">
      <c r="A32" s="39" t="s">
        <v>66</v>
      </c>
      <c r="B32" s="257" t="e">
        <f>VLOOKUP(B30,_TAB1,3,FALSE)</f>
        <v>#N/A</v>
      </c>
      <c r="C32" s="258"/>
      <c r="D32" s="39" t="s">
        <v>66</v>
      </c>
      <c r="E32" s="257" t="e">
        <f>VLOOKUP(E30,_TAB1,3,FALSE)</f>
        <v>#N/A</v>
      </c>
      <c r="F32" s="258"/>
      <c r="G32" s="39" t="s">
        <v>66</v>
      </c>
      <c r="H32" s="257" t="e">
        <f>VLOOKUP(H30,_TAB1,3,FALSE)</f>
        <v>#N/A</v>
      </c>
      <c r="I32" s="258"/>
      <c r="J32" s="39" t="s">
        <v>66</v>
      </c>
      <c r="K32" s="257" t="e">
        <f>VLOOKUP(K30,_TAB1,3,FALSE)</f>
        <v>#N/A</v>
      </c>
      <c r="L32" s="258"/>
    </row>
    <row r="33" spans="1:12" x14ac:dyDescent="0.25">
      <c r="A33" s="39" t="s">
        <v>64</v>
      </c>
      <c r="B33" s="247" t="e">
        <f>VLOOKUP(B30,_TAB1,5,FALSE)</f>
        <v>#N/A</v>
      </c>
      <c r="C33" s="248"/>
      <c r="D33" s="39" t="s">
        <v>64</v>
      </c>
      <c r="E33" s="247" t="e">
        <f>VLOOKUP(E30,_TAB1,5,FALSE)</f>
        <v>#N/A</v>
      </c>
      <c r="F33" s="248"/>
      <c r="G33" s="39" t="s">
        <v>64</v>
      </c>
      <c r="H33" s="247" t="e">
        <f>VLOOKUP(H30,_TAB1,5,FALSE)</f>
        <v>#N/A</v>
      </c>
      <c r="I33" s="248"/>
      <c r="J33" s="39" t="s">
        <v>64</v>
      </c>
      <c r="K33" s="247" t="e">
        <f>VLOOKUP(K30,_TAB1,5,FALSE)</f>
        <v>#N/A</v>
      </c>
      <c r="L33" s="248"/>
    </row>
    <row r="34" spans="1:12" x14ac:dyDescent="0.25">
      <c r="A34" s="39" t="s">
        <v>68</v>
      </c>
      <c r="B34" s="257" t="e">
        <f>VLOOKUP(B30,_TAB1,10,FALSE)</f>
        <v>#N/A</v>
      </c>
      <c r="C34" s="258"/>
      <c r="D34" s="39" t="s">
        <v>68</v>
      </c>
      <c r="E34" s="257" t="e">
        <f>VLOOKUP(E30,_TAB1,10,FALSE)</f>
        <v>#N/A</v>
      </c>
      <c r="F34" s="258"/>
      <c r="G34" s="39" t="s">
        <v>68</v>
      </c>
      <c r="H34" s="257" t="e">
        <f>VLOOKUP(H30,_TAB1,10,FALSE)</f>
        <v>#N/A</v>
      </c>
      <c r="I34" s="258"/>
      <c r="J34" s="39" t="s">
        <v>68</v>
      </c>
      <c r="K34" s="257" t="e">
        <f>VLOOKUP(K30,_TAB1,10,FALSE)</f>
        <v>#N/A</v>
      </c>
      <c r="L34" s="258"/>
    </row>
    <row r="35" spans="1:12" x14ac:dyDescent="0.25">
      <c r="A35" s="39" t="s">
        <v>57</v>
      </c>
      <c r="B35" s="257" t="e">
        <f>VLOOKUP(B30,_TAB1,13,FALSE)</f>
        <v>#N/A</v>
      </c>
      <c r="C35" s="258"/>
      <c r="D35" s="39" t="s">
        <v>57</v>
      </c>
      <c r="E35" s="257" t="e">
        <f>VLOOKUP(E30,_TAB1,13,FALSE)</f>
        <v>#N/A</v>
      </c>
      <c r="F35" s="258"/>
      <c r="G35" s="39" t="s">
        <v>57</v>
      </c>
      <c r="H35" s="257" t="e">
        <f>VLOOKUP(H30,_TAB1,13,FALSE)</f>
        <v>#N/A</v>
      </c>
      <c r="I35" s="258"/>
      <c r="J35" s="39" t="s">
        <v>57</v>
      </c>
      <c r="K35" s="257" t="e">
        <f>VLOOKUP(K30,_TAB1,13,FALSE)</f>
        <v>#N/A</v>
      </c>
      <c r="L35" s="258"/>
    </row>
    <row r="36" spans="1:12" x14ac:dyDescent="0.25">
      <c r="A36" s="34"/>
      <c r="C36" s="35"/>
      <c r="D36" s="34"/>
      <c r="F36" s="35"/>
      <c r="G36" s="34"/>
      <c r="I36" s="35"/>
      <c r="J36" s="34"/>
      <c r="L36" s="35"/>
    </row>
    <row r="37" spans="1:12" x14ac:dyDescent="0.25">
      <c r="A37" s="40" t="s">
        <v>60</v>
      </c>
      <c r="C37" s="35"/>
      <c r="D37" s="40" t="s">
        <v>60</v>
      </c>
      <c r="F37" s="35"/>
      <c r="G37" s="40" t="s">
        <v>60</v>
      </c>
      <c r="I37" s="35"/>
      <c r="J37" s="40" t="s">
        <v>60</v>
      </c>
      <c r="L37" s="35"/>
    </row>
    <row r="38" spans="1:12" x14ac:dyDescent="0.25">
      <c r="A38" s="41" t="s">
        <v>61</v>
      </c>
      <c r="B38" s="29" t="s">
        <v>62</v>
      </c>
      <c r="C38" s="42" t="s">
        <v>63</v>
      </c>
      <c r="D38" s="41" t="s">
        <v>61</v>
      </c>
      <c r="E38" s="29" t="s">
        <v>62</v>
      </c>
      <c r="F38" s="42" t="s">
        <v>63</v>
      </c>
      <c r="G38" s="41" t="s">
        <v>61</v>
      </c>
      <c r="H38" s="29" t="s">
        <v>62</v>
      </c>
      <c r="I38" s="42" t="s">
        <v>63</v>
      </c>
      <c r="J38" s="41" t="s">
        <v>61</v>
      </c>
      <c r="K38" s="29" t="s">
        <v>62</v>
      </c>
      <c r="L38" s="42" t="s">
        <v>63</v>
      </c>
    </row>
    <row r="39" spans="1:12" x14ac:dyDescent="0.25">
      <c r="A39" s="43"/>
      <c r="B39" s="7"/>
      <c r="C39" s="44"/>
      <c r="D39" s="43"/>
      <c r="E39" s="7"/>
      <c r="F39" s="44"/>
      <c r="G39" s="43"/>
      <c r="H39" s="7"/>
      <c r="I39" s="44"/>
      <c r="J39" s="43"/>
      <c r="K39" s="7"/>
      <c r="L39" s="44"/>
    </row>
    <row r="40" spans="1:12" x14ac:dyDescent="0.25">
      <c r="A40" s="45"/>
      <c r="B40" s="27"/>
      <c r="C40" s="46"/>
      <c r="D40" s="45"/>
      <c r="E40" s="27"/>
      <c r="F40" s="46"/>
      <c r="G40" s="45"/>
      <c r="H40" s="27"/>
      <c r="I40" s="46"/>
      <c r="J40" s="45"/>
      <c r="K40" s="27"/>
      <c r="L40" s="46"/>
    </row>
    <row r="41" spans="1:12" ht="13.8" thickBot="1" x14ac:dyDescent="0.3">
      <c r="A41" s="47"/>
      <c r="B41" s="48"/>
      <c r="C41" s="49"/>
      <c r="D41" s="47"/>
      <c r="E41" s="48"/>
      <c r="F41" s="49"/>
      <c r="G41" s="47"/>
      <c r="H41" s="48"/>
      <c r="I41" s="49"/>
      <c r="J41" s="47"/>
      <c r="K41" s="48"/>
      <c r="L41" s="49"/>
    </row>
    <row r="42" spans="1:12" ht="13.8" thickBot="1" x14ac:dyDescent="0.3"/>
    <row r="43" spans="1:12" x14ac:dyDescent="0.25">
      <c r="A43" s="31"/>
      <c r="B43" s="32"/>
      <c r="C43" s="33"/>
      <c r="D43" s="31"/>
      <c r="E43" s="32"/>
      <c r="F43" s="33"/>
      <c r="G43" s="31"/>
      <c r="H43" s="32"/>
      <c r="I43" s="33"/>
      <c r="J43" s="31"/>
      <c r="K43" s="32"/>
      <c r="L43" s="33"/>
    </row>
    <row r="44" spans="1:12" x14ac:dyDescent="0.25">
      <c r="A44" s="34"/>
      <c r="B44" s="249" t="str">
        <f>$B$1</f>
        <v xml:space="preserve">       Départemental Natation  49                                 Sport Adapté                                   Beaupréau, le 4 décembre 2022</v>
      </c>
      <c r="C44" s="250"/>
      <c r="D44" s="34"/>
      <c r="E44" s="249" t="str">
        <f>$B$1</f>
        <v xml:space="preserve">       Départemental Natation  49                                 Sport Adapté                                   Beaupréau, le 4 décembre 2022</v>
      </c>
      <c r="F44" s="250"/>
      <c r="G44" s="34"/>
      <c r="H44" s="249" t="str">
        <f>$B$1</f>
        <v xml:space="preserve">       Départemental Natation  49                                 Sport Adapté                                   Beaupréau, le 4 décembre 2022</v>
      </c>
      <c r="I44" s="250"/>
      <c r="J44" s="34"/>
      <c r="K44" s="249" t="str">
        <f>$B$1</f>
        <v xml:space="preserve">       Départemental Natation  49                                 Sport Adapté                                   Beaupréau, le 4 décembre 2022</v>
      </c>
      <c r="L44" s="250"/>
    </row>
    <row r="45" spans="1:12" x14ac:dyDescent="0.25">
      <c r="A45" s="34"/>
      <c r="B45" s="251"/>
      <c r="C45" s="252"/>
      <c r="D45" s="34"/>
      <c r="E45" s="251"/>
      <c r="F45" s="252"/>
      <c r="G45" s="34"/>
      <c r="H45" s="251"/>
      <c r="I45" s="252"/>
      <c r="J45" s="34"/>
      <c r="K45" s="251"/>
      <c r="L45" s="252"/>
    </row>
    <row r="46" spans="1:12" x14ac:dyDescent="0.25">
      <c r="A46" s="34"/>
      <c r="B46" s="253"/>
      <c r="C46" s="254"/>
      <c r="D46" s="34"/>
      <c r="E46" s="253"/>
      <c r="F46" s="254"/>
      <c r="G46" s="34"/>
      <c r="H46" s="253"/>
      <c r="I46" s="254"/>
      <c r="J46" s="34"/>
      <c r="K46" s="253"/>
      <c r="L46" s="254"/>
    </row>
    <row r="47" spans="1:12" x14ac:dyDescent="0.25">
      <c r="A47" s="34"/>
      <c r="C47" s="35"/>
      <c r="D47" s="34"/>
      <c r="F47" s="35"/>
      <c r="G47" s="34"/>
      <c r="I47" s="35"/>
      <c r="J47" s="34"/>
      <c r="L47" s="35"/>
    </row>
    <row r="48" spans="1:12" x14ac:dyDescent="0.25">
      <c r="A48" s="36" t="s">
        <v>72</v>
      </c>
      <c r="B48" s="37">
        <v>2</v>
      </c>
      <c r="C48" s="35"/>
      <c r="D48" s="36" t="s">
        <v>72</v>
      </c>
      <c r="E48" s="37">
        <v>2</v>
      </c>
      <c r="F48" s="35"/>
      <c r="G48" s="36" t="s">
        <v>72</v>
      </c>
      <c r="H48" s="37">
        <v>2</v>
      </c>
      <c r="I48" s="35"/>
      <c r="J48" s="36" t="s">
        <v>72</v>
      </c>
      <c r="K48" s="37">
        <v>2</v>
      </c>
      <c r="L48" s="35"/>
    </row>
    <row r="49" spans="1:12" x14ac:dyDescent="0.25">
      <c r="A49" s="34"/>
      <c r="B49" s="30" t="s">
        <v>59</v>
      </c>
      <c r="C49" s="38">
        <v>1</v>
      </c>
      <c r="D49" s="34"/>
      <c r="E49" s="30" t="s">
        <v>59</v>
      </c>
      <c r="F49" s="38">
        <v>2</v>
      </c>
      <c r="G49" s="34"/>
      <c r="H49" s="30" t="s">
        <v>59</v>
      </c>
      <c r="I49" s="38">
        <v>3</v>
      </c>
      <c r="J49" s="34"/>
      <c r="K49" s="30" t="s">
        <v>59</v>
      </c>
      <c r="L49" s="38">
        <v>4</v>
      </c>
    </row>
    <row r="50" spans="1:12" x14ac:dyDescent="0.25">
      <c r="A50" s="34"/>
      <c r="C50" s="35"/>
      <c r="D50" s="34"/>
      <c r="F50" s="35"/>
      <c r="G50" s="34"/>
      <c r="I50" s="35"/>
      <c r="J50" s="34"/>
      <c r="L50" s="35"/>
    </row>
    <row r="51" spans="1:12" x14ac:dyDescent="0.25">
      <c r="A51" s="50" t="s">
        <v>67</v>
      </c>
      <c r="B51" s="255"/>
      <c r="C51" s="256"/>
      <c r="D51" s="50" t="s">
        <v>67</v>
      </c>
      <c r="E51" s="255"/>
      <c r="F51" s="256"/>
      <c r="G51" s="50" t="s">
        <v>67</v>
      </c>
      <c r="H51" s="255"/>
      <c r="I51" s="256"/>
      <c r="J51" s="50" t="s">
        <v>67</v>
      </c>
      <c r="K51" s="255"/>
      <c r="L51" s="256"/>
    </row>
    <row r="52" spans="1:12" x14ac:dyDescent="0.25">
      <c r="A52" s="39" t="s">
        <v>65</v>
      </c>
      <c r="B52" s="257" t="e">
        <f>VLOOKUP(B51,_TAB1,2,FALSE)</f>
        <v>#N/A</v>
      </c>
      <c r="C52" s="258"/>
      <c r="D52" s="39" t="s">
        <v>65</v>
      </c>
      <c r="E52" s="257" t="e">
        <f>VLOOKUP(E51,_TAB1,2,FALSE)</f>
        <v>#N/A</v>
      </c>
      <c r="F52" s="258"/>
      <c r="G52" s="39" t="s">
        <v>65</v>
      </c>
      <c r="H52" s="257" t="e">
        <f>VLOOKUP(H51,_TAB1,2,FALSE)</f>
        <v>#N/A</v>
      </c>
      <c r="I52" s="258"/>
      <c r="J52" s="39" t="s">
        <v>65</v>
      </c>
      <c r="K52" s="257" t="e">
        <f>VLOOKUP(K51,_TAB1,2,FALSE)</f>
        <v>#N/A</v>
      </c>
      <c r="L52" s="258"/>
    </row>
    <row r="53" spans="1:12" x14ac:dyDescent="0.25">
      <c r="A53" s="39" t="s">
        <v>66</v>
      </c>
      <c r="B53" s="257" t="e">
        <f>VLOOKUP(B51,_TAB1,3,FALSE)</f>
        <v>#N/A</v>
      </c>
      <c r="C53" s="258"/>
      <c r="D53" s="39" t="s">
        <v>66</v>
      </c>
      <c r="E53" s="257" t="e">
        <f>VLOOKUP(E51,_TAB1,3,FALSE)</f>
        <v>#N/A</v>
      </c>
      <c r="F53" s="258"/>
      <c r="G53" s="39" t="s">
        <v>66</v>
      </c>
      <c r="H53" s="257" t="e">
        <f>VLOOKUP(H51,_TAB1,3,FALSE)</f>
        <v>#N/A</v>
      </c>
      <c r="I53" s="258"/>
      <c r="J53" s="39" t="s">
        <v>66</v>
      </c>
      <c r="K53" s="257" t="e">
        <f>VLOOKUP(K51,_TAB1,3,FALSE)</f>
        <v>#N/A</v>
      </c>
      <c r="L53" s="258"/>
    </row>
    <row r="54" spans="1:12" x14ac:dyDescent="0.25">
      <c r="A54" s="39" t="s">
        <v>64</v>
      </c>
      <c r="B54" s="247" t="e">
        <f>VLOOKUP(B51,_TAB1,5,FALSE)</f>
        <v>#N/A</v>
      </c>
      <c r="C54" s="248"/>
      <c r="D54" s="39" t="s">
        <v>64</v>
      </c>
      <c r="E54" s="247" t="e">
        <f>VLOOKUP(E51,_TAB1,5,FALSE)</f>
        <v>#N/A</v>
      </c>
      <c r="F54" s="248"/>
      <c r="G54" s="39" t="s">
        <v>64</v>
      </c>
      <c r="H54" s="247" t="e">
        <f>VLOOKUP(H51,_TAB1,5,FALSE)</f>
        <v>#N/A</v>
      </c>
      <c r="I54" s="248"/>
      <c r="J54" s="39" t="s">
        <v>64</v>
      </c>
      <c r="K54" s="247" t="e">
        <f>VLOOKUP(K51,_TAB1,5,FALSE)</f>
        <v>#N/A</v>
      </c>
      <c r="L54" s="248"/>
    </row>
    <row r="55" spans="1:12" x14ac:dyDescent="0.25">
      <c r="A55" s="39" t="s">
        <v>68</v>
      </c>
      <c r="B55" s="257" t="e">
        <f>VLOOKUP(B51,_TAB1,10,FALSE)</f>
        <v>#N/A</v>
      </c>
      <c r="C55" s="258"/>
      <c r="D55" s="39" t="s">
        <v>68</v>
      </c>
      <c r="E55" s="257" t="e">
        <f>VLOOKUP(E51,_TAB1,10,FALSE)</f>
        <v>#N/A</v>
      </c>
      <c r="F55" s="258"/>
      <c r="G55" s="39" t="s">
        <v>68</v>
      </c>
      <c r="H55" s="257" t="e">
        <f>VLOOKUP(H51,_TAB1,10,FALSE)</f>
        <v>#N/A</v>
      </c>
      <c r="I55" s="258"/>
      <c r="J55" s="39" t="s">
        <v>68</v>
      </c>
      <c r="K55" s="257" t="e">
        <f>VLOOKUP(K51,_TAB1,10,FALSE)</f>
        <v>#N/A</v>
      </c>
      <c r="L55" s="258"/>
    </row>
    <row r="56" spans="1:12" x14ac:dyDescent="0.25">
      <c r="A56" s="39" t="s">
        <v>57</v>
      </c>
      <c r="B56" s="257" t="e">
        <f>VLOOKUP(B51,_TAB1,13,FALSE)</f>
        <v>#N/A</v>
      </c>
      <c r="C56" s="258"/>
      <c r="D56" s="39" t="s">
        <v>57</v>
      </c>
      <c r="E56" s="257" t="e">
        <f>VLOOKUP(E51,_TAB1,13,FALSE)</f>
        <v>#N/A</v>
      </c>
      <c r="F56" s="258"/>
      <c r="G56" s="39" t="s">
        <v>57</v>
      </c>
      <c r="H56" s="257" t="e">
        <f>VLOOKUP(H51,_TAB1,13,FALSE)</f>
        <v>#N/A</v>
      </c>
      <c r="I56" s="258"/>
      <c r="J56" s="39" t="s">
        <v>57</v>
      </c>
      <c r="K56" s="257" t="e">
        <f>VLOOKUP(K51,_TAB1,13,FALSE)</f>
        <v>#N/A</v>
      </c>
      <c r="L56" s="258"/>
    </row>
    <row r="57" spans="1:12" x14ac:dyDescent="0.25">
      <c r="A57" s="34"/>
      <c r="C57" s="35"/>
      <c r="D57" s="34"/>
      <c r="F57" s="35"/>
      <c r="G57" s="34"/>
      <c r="I57" s="35"/>
      <c r="J57" s="34"/>
      <c r="L57" s="35"/>
    </row>
    <row r="58" spans="1:12" x14ac:dyDescent="0.25">
      <c r="A58" s="40" t="s">
        <v>60</v>
      </c>
      <c r="C58" s="35"/>
      <c r="D58" s="40" t="s">
        <v>60</v>
      </c>
      <c r="F58" s="35"/>
      <c r="G58" s="40" t="s">
        <v>60</v>
      </c>
      <c r="I58" s="35"/>
      <c r="J58" s="40" t="s">
        <v>60</v>
      </c>
      <c r="L58" s="35"/>
    </row>
    <row r="59" spans="1:12" x14ac:dyDescent="0.25">
      <c r="A59" s="41" t="s">
        <v>61</v>
      </c>
      <c r="B59" s="29" t="s">
        <v>62</v>
      </c>
      <c r="C59" s="42" t="s">
        <v>63</v>
      </c>
      <c r="D59" s="41" t="s">
        <v>61</v>
      </c>
      <c r="E59" s="29" t="s">
        <v>62</v>
      </c>
      <c r="F59" s="42" t="s">
        <v>63</v>
      </c>
      <c r="G59" s="41" t="s">
        <v>61</v>
      </c>
      <c r="H59" s="29" t="s">
        <v>62</v>
      </c>
      <c r="I59" s="42" t="s">
        <v>63</v>
      </c>
      <c r="J59" s="41" t="s">
        <v>61</v>
      </c>
      <c r="K59" s="29" t="s">
        <v>62</v>
      </c>
      <c r="L59" s="42" t="s">
        <v>63</v>
      </c>
    </row>
    <row r="60" spans="1:12" x14ac:dyDescent="0.25">
      <c r="A60" s="43"/>
      <c r="B60" s="7"/>
      <c r="C60" s="44"/>
      <c r="D60" s="43"/>
      <c r="E60" s="7"/>
      <c r="F60" s="44"/>
      <c r="G60" s="43"/>
      <c r="H60" s="7"/>
      <c r="I60" s="44"/>
      <c r="J60" s="43"/>
      <c r="K60" s="7"/>
      <c r="L60" s="44"/>
    </row>
    <row r="61" spans="1:12" x14ac:dyDescent="0.25">
      <c r="A61" s="45"/>
      <c r="B61" s="27"/>
      <c r="C61" s="46"/>
      <c r="D61" s="45"/>
      <c r="E61" s="27"/>
      <c r="F61" s="46"/>
      <c r="G61" s="45"/>
      <c r="H61" s="27"/>
      <c r="I61" s="46"/>
      <c r="J61" s="45"/>
      <c r="K61" s="27"/>
      <c r="L61" s="46"/>
    </row>
    <row r="62" spans="1:12" ht="13.8" thickBot="1" x14ac:dyDescent="0.3">
      <c r="A62" s="47"/>
      <c r="B62" s="48"/>
      <c r="C62" s="49"/>
      <c r="D62" s="47"/>
      <c r="E62" s="48"/>
      <c r="F62" s="49"/>
      <c r="G62" s="47"/>
      <c r="H62" s="48"/>
      <c r="I62" s="49"/>
      <c r="J62" s="47"/>
      <c r="K62" s="48"/>
      <c r="L62" s="49"/>
    </row>
    <row r="63" spans="1:12" x14ac:dyDescent="0.25">
      <c r="A63" s="31"/>
      <c r="B63" s="32"/>
      <c r="C63" s="33"/>
      <c r="D63" s="31"/>
      <c r="E63" s="32"/>
      <c r="F63" s="33"/>
      <c r="G63" s="31"/>
      <c r="H63" s="32"/>
      <c r="I63" s="33"/>
      <c r="J63" s="31"/>
      <c r="K63" s="32"/>
      <c r="L63" s="33"/>
    </row>
    <row r="64" spans="1:12" x14ac:dyDescent="0.25">
      <c r="A64" s="34"/>
      <c r="B64" s="249" t="str">
        <f>$B$1</f>
        <v xml:space="preserve">       Départemental Natation  49                                 Sport Adapté                                   Beaupréau, le 4 décembre 2022</v>
      </c>
      <c r="C64" s="250"/>
      <c r="D64" s="34"/>
      <c r="E64" s="249" t="str">
        <f>$B$1</f>
        <v xml:space="preserve">       Départemental Natation  49                                 Sport Adapté                                   Beaupréau, le 4 décembre 2022</v>
      </c>
      <c r="F64" s="250"/>
      <c r="G64" s="34"/>
      <c r="H64" s="249" t="str">
        <f>$B$1</f>
        <v xml:space="preserve">       Départemental Natation  49                                 Sport Adapté                                   Beaupréau, le 4 décembre 2022</v>
      </c>
      <c r="I64" s="250"/>
      <c r="J64" s="34"/>
      <c r="K64" s="249" t="str">
        <f>$B$1</f>
        <v xml:space="preserve">       Départemental Natation  49                                 Sport Adapté                                   Beaupréau, le 4 décembre 2022</v>
      </c>
      <c r="L64" s="250"/>
    </row>
    <row r="65" spans="1:12" x14ac:dyDescent="0.25">
      <c r="A65" s="34"/>
      <c r="B65" s="251"/>
      <c r="C65" s="252"/>
      <c r="D65" s="34"/>
      <c r="E65" s="251"/>
      <c r="F65" s="252"/>
      <c r="G65" s="34"/>
      <c r="H65" s="251"/>
      <c r="I65" s="252"/>
      <c r="J65" s="34"/>
      <c r="K65" s="251"/>
      <c r="L65" s="252"/>
    </row>
    <row r="66" spans="1:12" x14ac:dyDescent="0.25">
      <c r="A66" s="34"/>
      <c r="B66" s="253"/>
      <c r="C66" s="254"/>
      <c r="D66" s="34"/>
      <c r="E66" s="253"/>
      <c r="F66" s="254"/>
      <c r="G66" s="34"/>
      <c r="H66" s="253"/>
      <c r="I66" s="254"/>
      <c r="J66" s="34"/>
      <c r="K66" s="253"/>
      <c r="L66" s="254"/>
    </row>
    <row r="67" spans="1:12" x14ac:dyDescent="0.25">
      <c r="A67" s="34"/>
      <c r="C67" s="35"/>
      <c r="D67" s="34"/>
      <c r="F67" s="35"/>
      <c r="G67" s="34"/>
      <c r="I67" s="35"/>
      <c r="J67" s="34"/>
      <c r="L67" s="35"/>
    </row>
    <row r="68" spans="1:12" x14ac:dyDescent="0.25">
      <c r="A68" s="36" t="s">
        <v>72</v>
      </c>
      <c r="B68" s="37">
        <v>2</v>
      </c>
      <c r="C68" s="35"/>
      <c r="D68" s="36" t="s">
        <v>72</v>
      </c>
      <c r="E68" s="37">
        <v>2</v>
      </c>
      <c r="F68" s="35"/>
      <c r="G68" s="36" t="s">
        <v>72</v>
      </c>
      <c r="H68" s="37">
        <v>2</v>
      </c>
      <c r="I68" s="35"/>
      <c r="J68" s="36" t="s">
        <v>72</v>
      </c>
      <c r="K68" s="37">
        <v>2</v>
      </c>
      <c r="L68" s="35"/>
    </row>
    <row r="69" spans="1:12" x14ac:dyDescent="0.25">
      <c r="A69" s="34"/>
      <c r="B69" s="30" t="s">
        <v>59</v>
      </c>
      <c r="C69" s="38">
        <v>5</v>
      </c>
      <c r="D69" s="34"/>
      <c r="E69" s="30" t="s">
        <v>59</v>
      </c>
      <c r="F69" s="38">
        <v>6</v>
      </c>
      <c r="G69" s="34"/>
      <c r="H69" s="30" t="s">
        <v>59</v>
      </c>
      <c r="I69" s="38">
        <v>7</v>
      </c>
      <c r="J69" s="34"/>
      <c r="K69" s="30" t="s">
        <v>59</v>
      </c>
      <c r="L69" s="38">
        <v>8</v>
      </c>
    </row>
    <row r="70" spans="1:12" x14ac:dyDescent="0.25">
      <c r="A70" s="34"/>
      <c r="C70" s="35"/>
      <c r="D70" s="34"/>
      <c r="F70" s="35"/>
      <c r="G70" s="34"/>
      <c r="I70" s="35"/>
      <c r="J70" s="34"/>
      <c r="L70" s="35"/>
    </row>
    <row r="71" spans="1:12" x14ac:dyDescent="0.25">
      <c r="A71" s="50" t="s">
        <v>67</v>
      </c>
      <c r="B71" s="255"/>
      <c r="C71" s="256"/>
      <c r="D71" s="50" t="s">
        <v>67</v>
      </c>
      <c r="E71" s="255"/>
      <c r="F71" s="256"/>
      <c r="G71" s="50" t="s">
        <v>67</v>
      </c>
      <c r="H71" s="255"/>
      <c r="I71" s="256"/>
      <c r="J71" s="50" t="s">
        <v>67</v>
      </c>
      <c r="K71" s="255"/>
      <c r="L71" s="256"/>
    </row>
    <row r="72" spans="1:12" x14ac:dyDescent="0.25">
      <c r="A72" s="39" t="s">
        <v>65</v>
      </c>
      <c r="B72" s="257" t="e">
        <f>VLOOKUP(B71,_TAB1,2,FALSE)</f>
        <v>#N/A</v>
      </c>
      <c r="C72" s="258"/>
      <c r="D72" s="39" t="s">
        <v>65</v>
      </c>
      <c r="E72" s="257" t="e">
        <f>VLOOKUP(E71,_TAB1,2,FALSE)</f>
        <v>#N/A</v>
      </c>
      <c r="F72" s="258"/>
      <c r="G72" s="39" t="s">
        <v>65</v>
      </c>
      <c r="H72" s="257" t="e">
        <f>VLOOKUP(H71,_TAB1,2,FALSE)</f>
        <v>#N/A</v>
      </c>
      <c r="I72" s="258"/>
      <c r="J72" s="39" t="s">
        <v>65</v>
      </c>
      <c r="K72" s="257" t="e">
        <f>VLOOKUP(K71,_TAB1,2,FALSE)</f>
        <v>#N/A</v>
      </c>
      <c r="L72" s="258"/>
    </row>
    <row r="73" spans="1:12" x14ac:dyDescent="0.25">
      <c r="A73" s="39" t="s">
        <v>66</v>
      </c>
      <c r="B73" s="257" t="e">
        <f>VLOOKUP(B71,_TAB1,3,FALSE)</f>
        <v>#N/A</v>
      </c>
      <c r="C73" s="258"/>
      <c r="D73" s="39" t="s">
        <v>66</v>
      </c>
      <c r="E73" s="257" t="e">
        <f>VLOOKUP(E71,_TAB1,3,FALSE)</f>
        <v>#N/A</v>
      </c>
      <c r="F73" s="258"/>
      <c r="G73" s="39" t="s">
        <v>66</v>
      </c>
      <c r="H73" s="257" t="e">
        <f>VLOOKUP(H71,_TAB1,3,FALSE)</f>
        <v>#N/A</v>
      </c>
      <c r="I73" s="258"/>
      <c r="J73" s="39" t="s">
        <v>66</v>
      </c>
      <c r="K73" s="257" t="e">
        <f>VLOOKUP(K71,_TAB1,3,FALSE)</f>
        <v>#N/A</v>
      </c>
      <c r="L73" s="258"/>
    </row>
    <row r="74" spans="1:12" x14ac:dyDescent="0.25">
      <c r="A74" s="39" t="s">
        <v>64</v>
      </c>
      <c r="B74" s="247" t="e">
        <f>VLOOKUP(B71,_TAB1,5,FALSE)</f>
        <v>#N/A</v>
      </c>
      <c r="C74" s="248"/>
      <c r="D74" s="39" t="s">
        <v>64</v>
      </c>
      <c r="E74" s="247" t="e">
        <f>VLOOKUP(E71,_TAB1,5,FALSE)</f>
        <v>#N/A</v>
      </c>
      <c r="F74" s="248"/>
      <c r="G74" s="39" t="s">
        <v>64</v>
      </c>
      <c r="H74" s="247" t="e">
        <f>VLOOKUP(H71,_TAB1,5,FALSE)</f>
        <v>#N/A</v>
      </c>
      <c r="I74" s="248"/>
      <c r="J74" s="39" t="s">
        <v>64</v>
      </c>
      <c r="K74" s="247" t="e">
        <f>VLOOKUP(K71,_TAB1,5,FALSE)</f>
        <v>#N/A</v>
      </c>
      <c r="L74" s="248"/>
    </row>
    <row r="75" spans="1:12" x14ac:dyDescent="0.25">
      <c r="A75" s="39" t="s">
        <v>68</v>
      </c>
      <c r="B75" s="257" t="e">
        <f>VLOOKUP(B71,_TAB1,10,FALSE)</f>
        <v>#N/A</v>
      </c>
      <c r="C75" s="258"/>
      <c r="D75" s="39" t="s">
        <v>68</v>
      </c>
      <c r="E75" s="257" t="e">
        <f>VLOOKUP(E71,_TAB1,10,FALSE)</f>
        <v>#N/A</v>
      </c>
      <c r="F75" s="258"/>
      <c r="G75" s="39" t="s">
        <v>68</v>
      </c>
      <c r="H75" s="257" t="e">
        <f>VLOOKUP(H71,_TAB1,10,FALSE)</f>
        <v>#N/A</v>
      </c>
      <c r="I75" s="258"/>
      <c r="J75" s="39" t="s">
        <v>68</v>
      </c>
      <c r="K75" s="257" t="e">
        <f>VLOOKUP(K71,_TAB1,10,FALSE)</f>
        <v>#N/A</v>
      </c>
      <c r="L75" s="258"/>
    </row>
    <row r="76" spans="1:12" x14ac:dyDescent="0.25">
      <c r="A76" s="39" t="s">
        <v>57</v>
      </c>
      <c r="B76" s="257" t="e">
        <f>VLOOKUP(B71,_TAB1,13,FALSE)</f>
        <v>#N/A</v>
      </c>
      <c r="C76" s="258"/>
      <c r="D76" s="39" t="s">
        <v>57</v>
      </c>
      <c r="E76" s="257" t="e">
        <f>VLOOKUP(E71,_TAB1,13,FALSE)</f>
        <v>#N/A</v>
      </c>
      <c r="F76" s="258"/>
      <c r="G76" s="39" t="s">
        <v>57</v>
      </c>
      <c r="H76" s="257" t="e">
        <f>VLOOKUP(H71,_TAB1,13,FALSE)</f>
        <v>#N/A</v>
      </c>
      <c r="I76" s="258"/>
      <c r="J76" s="39" t="s">
        <v>57</v>
      </c>
      <c r="K76" s="257" t="e">
        <f>VLOOKUP(K71,_TAB1,13,FALSE)</f>
        <v>#N/A</v>
      </c>
      <c r="L76" s="258"/>
    </row>
    <row r="77" spans="1:12" x14ac:dyDescent="0.25">
      <c r="A77" s="34"/>
      <c r="C77" s="35"/>
      <c r="D77" s="34"/>
      <c r="F77" s="35"/>
      <c r="G77" s="34"/>
      <c r="I77" s="35"/>
      <c r="J77" s="34"/>
      <c r="L77" s="35"/>
    </row>
    <row r="78" spans="1:12" x14ac:dyDescent="0.25">
      <c r="A78" s="40" t="s">
        <v>60</v>
      </c>
      <c r="C78" s="35"/>
      <c r="D78" s="40" t="s">
        <v>60</v>
      </c>
      <c r="F78" s="35"/>
      <c r="G78" s="40" t="s">
        <v>60</v>
      </c>
      <c r="I78" s="35"/>
      <c r="J78" s="40" t="s">
        <v>60</v>
      </c>
      <c r="L78" s="35"/>
    </row>
    <row r="79" spans="1:12" x14ac:dyDescent="0.25">
      <c r="A79" s="41" t="s">
        <v>61</v>
      </c>
      <c r="B79" s="29" t="s">
        <v>62</v>
      </c>
      <c r="C79" s="42" t="s">
        <v>63</v>
      </c>
      <c r="D79" s="41" t="s">
        <v>61</v>
      </c>
      <c r="E79" s="29" t="s">
        <v>62</v>
      </c>
      <c r="F79" s="42" t="s">
        <v>63</v>
      </c>
      <c r="G79" s="41" t="s">
        <v>61</v>
      </c>
      <c r="H79" s="29" t="s">
        <v>62</v>
      </c>
      <c r="I79" s="42" t="s">
        <v>63</v>
      </c>
      <c r="J79" s="41" t="s">
        <v>61</v>
      </c>
      <c r="K79" s="29" t="s">
        <v>62</v>
      </c>
      <c r="L79" s="42" t="s">
        <v>63</v>
      </c>
    </row>
    <row r="80" spans="1:12" x14ac:dyDescent="0.25">
      <c r="A80" s="43"/>
      <c r="B80" s="7"/>
      <c r="C80" s="44"/>
      <c r="D80" s="43"/>
      <c r="E80" s="7"/>
      <c r="F80" s="44"/>
      <c r="G80" s="43"/>
      <c r="H80" s="7"/>
      <c r="I80" s="44"/>
      <c r="J80" s="43"/>
      <c r="K80" s="7"/>
      <c r="L80" s="44"/>
    </row>
    <row r="81" spans="1:12" x14ac:dyDescent="0.25">
      <c r="A81" s="45"/>
      <c r="B81" s="27"/>
      <c r="C81" s="46"/>
      <c r="D81" s="45"/>
      <c r="E81" s="27"/>
      <c r="F81" s="46"/>
      <c r="G81" s="45"/>
      <c r="H81" s="27"/>
      <c r="I81" s="46"/>
      <c r="J81" s="45"/>
      <c r="K81" s="27"/>
      <c r="L81" s="46"/>
    </row>
    <row r="82" spans="1:12" ht="13.8" thickBot="1" x14ac:dyDescent="0.3">
      <c r="A82" s="47"/>
      <c r="B82" s="48"/>
      <c r="C82" s="49"/>
      <c r="D82" s="47"/>
      <c r="E82" s="48"/>
      <c r="F82" s="49"/>
      <c r="G82" s="47"/>
      <c r="H82" s="48"/>
      <c r="I82" s="49"/>
      <c r="J82" s="47"/>
      <c r="K82" s="48"/>
      <c r="L82" s="49"/>
    </row>
    <row r="83" spans="1:12" ht="13.8" thickBot="1" x14ac:dyDescent="0.3"/>
    <row r="84" spans="1:12" x14ac:dyDescent="0.25">
      <c r="A84" s="31"/>
      <c r="B84" s="32"/>
      <c r="C84" s="33"/>
      <c r="D84" s="31"/>
      <c r="E84" s="32"/>
      <c r="F84" s="33"/>
      <c r="G84" s="31"/>
      <c r="H84" s="32"/>
      <c r="I84" s="33"/>
      <c r="J84" s="31"/>
      <c r="K84" s="32"/>
      <c r="L84" s="33"/>
    </row>
    <row r="85" spans="1:12" x14ac:dyDescent="0.25">
      <c r="A85" s="34"/>
      <c r="B85" s="249" t="str">
        <f>$B$1</f>
        <v xml:space="preserve">       Départemental Natation  49                                 Sport Adapté                                   Beaupréau, le 4 décembre 2022</v>
      </c>
      <c r="C85" s="250"/>
      <c r="D85" s="34"/>
      <c r="E85" s="249" t="str">
        <f>$B$1</f>
        <v xml:space="preserve">       Départemental Natation  49                                 Sport Adapté                                   Beaupréau, le 4 décembre 2022</v>
      </c>
      <c r="F85" s="250"/>
      <c r="G85" s="34"/>
      <c r="H85" s="249" t="str">
        <f>$B$1</f>
        <v xml:space="preserve">       Départemental Natation  49                                 Sport Adapté                                   Beaupréau, le 4 décembre 2022</v>
      </c>
      <c r="I85" s="250"/>
      <c r="J85" s="34"/>
      <c r="K85" s="249" t="str">
        <f>$B$1</f>
        <v xml:space="preserve">       Départemental Natation  49                                 Sport Adapté                                   Beaupréau, le 4 décembre 2022</v>
      </c>
      <c r="L85" s="250"/>
    </row>
    <row r="86" spans="1:12" x14ac:dyDescent="0.25">
      <c r="A86" s="34"/>
      <c r="B86" s="251"/>
      <c r="C86" s="252"/>
      <c r="D86" s="34"/>
      <c r="E86" s="251"/>
      <c r="F86" s="252"/>
      <c r="G86" s="34"/>
      <c r="H86" s="251"/>
      <c r="I86" s="252"/>
      <c r="J86" s="34"/>
      <c r="K86" s="251"/>
      <c r="L86" s="252"/>
    </row>
    <row r="87" spans="1:12" x14ac:dyDescent="0.25">
      <c r="A87" s="34"/>
      <c r="B87" s="253"/>
      <c r="C87" s="254"/>
      <c r="D87" s="34"/>
      <c r="E87" s="253"/>
      <c r="F87" s="254"/>
      <c r="G87" s="34"/>
      <c r="H87" s="253"/>
      <c r="I87" s="254"/>
      <c r="J87" s="34"/>
      <c r="K87" s="253"/>
      <c r="L87" s="254"/>
    </row>
    <row r="88" spans="1:12" x14ac:dyDescent="0.25">
      <c r="A88" s="34"/>
      <c r="C88" s="35"/>
      <c r="D88" s="34"/>
      <c r="F88" s="35"/>
      <c r="G88" s="34"/>
      <c r="I88" s="35"/>
      <c r="J88" s="34"/>
      <c r="L88" s="35"/>
    </row>
    <row r="89" spans="1:12" x14ac:dyDescent="0.25">
      <c r="A89" s="36" t="s">
        <v>72</v>
      </c>
      <c r="B89" s="37">
        <v>3</v>
      </c>
      <c r="C89" s="35"/>
      <c r="D89" s="36" t="s">
        <v>72</v>
      </c>
      <c r="E89" s="37">
        <v>3</v>
      </c>
      <c r="F89" s="35"/>
      <c r="G89" s="36" t="s">
        <v>72</v>
      </c>
      <c r="H89" s="37">
        <v>3</v>
      </c>
      <c r="I89" s="35"/>
      <c r="J89" s="36" t="s">
        <v>72</v>
      </c>
      <c r="K89" s="37">
        <v>3</v>
      </c>
      <c r="L89" s="35"/>
    </row>
    <row r="90" spans="1:12" x14ac:dyDescent="0.25">
      <c r="A90" s="34"/>
      <c r="B90" s="30" t="s">
        <v>59</v>
      </c>
      <c r="C90" s="38">
        <v>1</v>
      </c>
      <c r="D90" s="34"/>
      <c r="E90" s="30" t="s">
        <v>59</v>
      </c>
      <c r="F90" s="38">
        <v>2</v>
      </c>
      <c r="G90" s="34"/>
      <c r="H90" s="30" t="s">
        <v>59</v>
      </c>
      <c r="I90" s="38">
        <v>3</v>
      </c>
      <c r="J90" s="34"/>
      <c r="K90" s="30" t="s">
        <v>59</v>
      </c>
      <c r="L90" s="38">
        <v>4</v>
      </c>
    </row>
    <row r="91" spans="1:12" x14ac:dyDescent="0.25">
      <c r="A91" s="34"/>
      <c r="C91" s="35"/>
      <c r="D91" s="34"/>
      <c r="F91" s="35"/>
      <c r="G91" s="34"/>
      <c r="I91" s="35"/>
      <c r="J91" s="34"/>
      <c r="L91" s="35"/>
    </row>
    <row r="92" spans="1:12" x14ac:dyDescent="0.25">
      <c r="A92" s="50" t="s">
        <v>67</v>
      </c>
      <c r="B92" s="255"/>
      <c r="C92" s="256"/>
      <c r="D92" s="50" t="s">
        <v>67</v>
      </c>
      <c r="E92" s="255"/>
      <c r="F92" s="256"/>
      <c r="G92" s="50" t="s">
        <v>67</v>
      </c>
      <c r="H92" s="255"/>
      <c r="I92" s="256"/>
      <c r="J92" s="50" t="s">
        <v>67</v>
      </c>
      <c r="K92" s="255"/>
      <c r="L92" s="256"/>
    </row>
    <row r="93" spans="1:12" x14ac:dyDescent="0.25">
      <c r="A93" s="39" t="s">
        <v>65</v>
      </c>
      <c r="B93" s="257" t="e">
        <f>VLOOKUP(B92,_TAB1,2,FALSE)</f>
        <v>#N/A</v>
      </c>
      <c r="C93" s="258"/>
      <c r="D93" s="39" t="s">
        <v>65</v>
      </c>
      <c r="E93" s="257" t="e">
        <f>VLOOKUP(E92,_TAB1,2,FALSE)</f>
        <v>#N/A</v>
      </c>
      <c r="F93" s="258"/>
      <c r="G93" s="39" t="s">
        <v>65</v>
      </c>
      <c r="H93" s="257" t="e">
        <f>VLOOKUP(H92,_TAB1,2,FALSE)</f>
        <v>#N/A</v>
      </c>
      <c r="I93" s="258"/>
      <c r="J93" s="39" t="s">
        <v>65</v>
      </c>
      <c r="K93" s="257" t="e">
        <f>VLOOKUP(K92,_TAB1,2,FALSE)</f>
        <v>#N/A</v>
      </c>
      <c r="L93" s="258"/>
    </row>
    <row r="94" spans="1:12" x14ac:dyDescent="0.25">
      <c r="A94" s="39" t="s">
        <v>66</v>
      </c>
      <c r="B94" s="257" t="e">
        <f>VLOOKUP(B92,_TAB1,3,FALSE)</f>
        <v>#N/A</v>
      </c>
      <c r="C94" s="258"/>
      <c r="D94" s="39" t="s">
        <v>66</v>
      </c>
      <c r="E94" s="257" t="e">
        <f>VLOOKUP(E92,_TAB1,3,FALSE)</f>
        <v>#N/A</v>
      </c>
      <c r="F94" s="258"/>
      <c r="G94" s="39" t="s">
        <v>66</v>
      </c>
      <c r="H94" s="257" t="e">
        <f>VLOOKUP(H92,_TAB1,3,FALSE)</f>
        <v>#N/A</v>
      </c>
      <c r="I94" s="258"/>
      <c r="J94" s="39" t="s">
        <v>66</v>
      </c>
      <c r="K94" s="257" t="e">
        <f>VLOOKUP(K92,_TAB1,3,FALSE)</f>
        <v>#N/A</v>
      </c>
      <c r="L94" s="258"/>
    </row>
    <row r="95" spans="1:12" x14ac:dyDescent="0.25">
      <c r="A95" s="39" t="s">
        <v>64</v>
      </c>
      <c r="B95" s="247" t="e">
        <f>VLOOKUP(B92,_TAB1,5,FALSE)</f>
        <v>#N/A</v>
      </c>
      <c r="C95" s="248"/>
      <c r="D95" s="39" t="s">
        <v>64</v>
      </c>
      <c r="E95" s="247" t="e">
        <f>VLOOKUP(E92,_TAB1,5,FALSE)</f>
        <v>#N/A</v>
      </c>
      <c r="F95" s="248"/>
      <c r="G95" s="39" t="s">
        <v>64</v>
      </c>
      <c r="H95" s="247" t="e">
        <f>VLOOKUP(H92,_TAB1,5,FALSE)</f>
        <v>#N/A</v>
      </c>
      <c r="I95" s="248"/>
      <c r="J95" s="39" t="s">
        <v>64</v>
      </c>
      <c r="K95" s="247" t="e">
        <f>VLOOKUP(K92,_TAB1,5,FALSE)</f>
        <v>#N/A</v>
      </c>
      <c r="L95" s="248"/>
    </row>
    <row r="96" spans="1:12" x14ac:dyDescent="0.25">
      <c r="A96" s="39" t="s">
        <v>68</v>
      </c>
      <c r="B96" s="257" t="e">
        <f>VLOOKUP(B92,_TAB1,10,FALSE)</f>
        <v>#N/A</v>
      </c>
      <c r="C96" s="258"/>
      <c r="D96" s="39" t="s">
        <v>68</v>
      </c>
      <c r="E96" s="257" t="e">
        <f>VLOOKUP(E92,_TAB1,10,FALSE)</f>
        <v>#N/A</v>
      </c>
      <c r="F96" s="258"/>
      <c r="G96" s="39" t="s">
        <v>68</v>
      </c>
      <c r="H96" s="257" t="e">
        <f>VLOOKUP(H92,_TAB1,10,FALSE)</f>
        <v>#N/A</v>
      </c>
      <c r="I96" s="258"/>
      <c r="J96" s="39" t="s">
        <v>68</v>
      </c>
      <c r="K96" s="257" t="e">
        <f>VLOOKUP(K92,_TAB1,10,FALSE)</f>
        <v>#N/A</v>
      </c>
      <c r="L96" s="258"/>
    </row>
    <row r="97" spans="1:12" x14ac:dyDescent="0.25">
      <c r="A97" s="39" t="s">
        <v>57</v>
      </c>
      <c r="B97" s="257" t="e">
        <f>VLOOKUP(B92,_TAB1,13,FALSE)</f>
        <v>#N/A</v>
      </c>
      <c r="C97" s="258"/>
      <c r="D97" s="39" t="s">
        <v>57</v>
      </c>
      <c r="E97" s="257" t="e">
        <f>VLOOKUP(E92,_TAB1,13,FALSE)</f>
        <v>#N/A</v>
      </c>
      <c r="F97" s="258"/>
      <c r="G97" s="39" t="s">
        <v>57</v>
      </c>
      <c r="H97" s="257" t="e">
        <f>VLOOKUP(H92,_TAB1,13,FALSE)</f>
        <v>#N/A</v>
      </c>
      <c r="I97" s="258"/>
      <c r="J97" s="39" t="s">
        <v>57</v>
      </c>
      <c r="K97" s="257" t="e">
        <f>VLOOKUP(K92,_TAB1,13,FALSE)</f>
        <v>#N/A</v>
      </c>
      <c r="L97" s="258"/>
    </row>
    <row r="98" spans="1:12" x14ac:dyDescent="0.25">
      <c r="A98" s="34"/>
      <c r="C98" s="35"/>
      <c r="D98" s="34"/>
      <c r="F98" s="35"/>
      <c r="G98" s="34"/>
      <c r="I98" s="35"/>
      <c r="J98" s="34"/>
      <c r="L98" s="35"/>
    </row>
    <row r="99" spans="1:12" x14ac:dyDescent="0.25">
      <c r="A99" s="40" t="s">
        <v>60</v>
      </c>
      <c r="C99" s="35"/>
      <c r="D99" s="40" t="s">
        <v>60</v>
      </c>
      <c r="F99" s="35"/>
      <c r="G99" s="40" t="s">
        <v>60</v>
      </c>
      <c r="I99" s="35"/>
      <c r="J99" s="40" t="s">
        <v>60</v>
      </c>
      <c r="L99" s="35"/>
    </row>
    <row r="100" spans="1:12" x14ac:dyDescent="0.25">
      <c r="A100" s="41" t="s">
        <v>61</v>
      </c>
      <c r="B100" s="29" t="s">
        <v>62</v>
      </c>
      <c r="C100" s="42" t="s">
        <v>63</v>
      </c>
      <c r="D100" s="41" t="s">
        <v>61</v>
      </c>
      <c r="E100" s="29" t="s">
        <v>62</v>
      </c>
      <c r="F100" s="42" t="s">
        <v>63</v>
      </c>
      <c r="G100" s="41" t="s">
        <v>61</v>
      </c>
      <c r="H100" s="29" t="s">
        <v>62</v>
      </c>
      <c r="I100" s="42" t="s">
        <v>63</v>
      </c>
      <c r="J100" s="41" t="s">
        <v>61</v>
      </c>
      <c r="K100" s="29" t="s">
        <v>62</v>
      </c>
      <c r="L100" s="42" t="s">
        <v>63</v>
      </c>
    </row>
    <row r="101" spans="1:12" x14ac:dyDescent="0.25">
      <c r="A101" s="43"/>
      <c r="B101" s="7"/>
      <c r="C101" s="44"/>
      <c r="D101" s="43"/>
      <c r="E101" s="7"/>
      <c r="F101" s="44"/>
      <c r="G101" s="43"/>
      <c r="H101" s="7"/>
      <c r="I101" s="44"/>
      <c r="J101" s="43"/>
      <c r="K101" s="7"/>
      <c r="L101" s="44"/>
    </row>
    <row r="102" spans="1:12" x14ac:dyDescent="0.25">
      <c r="A102" s="45"/>
      <c r="B102" s="27"/>
      <c r="C102" s="46"/>
      <c r="D102" s="45"/>
      <c r="E102" s="27"/>
      <c r="F102" s="46"/>
      <c r="G102" s="45"/>
      <c r="H102" s="27"/>
      <c r="I102" s="46"/>
      <c r="J102" s="45"/>
      <c r="K102" s="27"/>
      <c r="L102" s="46"/>
    </row>
    <row r="103" spans="1:12" ht="13.8" thickBot="1" x14ac:dyDescent="0.3">
      <c r="A103" s="47"/>
      <c r="B103" s="48"/>
      <c r="C103" s="49"/>
      <c r="D103" s="47"/>
      <c r="E103" s="48"/>
      <c r="F103" s="49"/>
      <c r="G103" s="47"/>
      <c r="H103" s="48"/>
      <c r="I103" s="49"/>
      <c r="J103" s="47"/>
      <c r="K103" s="48"/>
      <c r="L103" s="49"/>
    </row>
    <row r="104" spans="1:12" x14ac:dyDescent="0.25">
      <c r="A104" s="31"/>
      <c r="B104" s="32"/>
      <c r="C104" s="33"/>
      <c r="D104" s="31"/>
      <c r="E104" s="32"/>
      <c r="F104" s="33"/>
      <c r="G104" s="31"/>
      <c r="H104" s="32"/>
      <c r="I104" s="33"/>
      <c r="J104" s="31"/>
      <c r="K104" s="32"/>
      <c r="L104" s="33"/>
    </row>
    <row r="105" spans="1:12" x14ac:dyDescent="0.25">
      <c r="A105" s="34"/>
      <c r="B105" s="249" t="str">
        <f>$B$1</f>
        <v xml:space="preserve">       Départemental Natation  49                                 Sport Adapté                                   Beaupréau, le 4 décembre 2022</v>
      </c>
      <c r="C105" s="250"/>
      <c r="D105" s="34"/>
      <c r="E105" s="249" t="str">
        <f>$B$1</f>
        <v xml:space="preserve">       Départemental Natation  49                                 Sport Adapté                                   Beaupréau, le 4 décembre 2022</v>
      </c>
      <c r="F105" s="250"/>
      <c r="G105" s="34"/>
      <c r="H105" s="249" t="str">
        <f>$B$1</f>
        <v xml:space="preserve">       Départemental Natation  49                                 Sport Adapté                                   Beaupréau, le 4 décembre 2022</v>
      </c>
      <c r="I105" s="250"/>
      <c r="J105" s="34"/>
      <c r="K105" s="249" t="str">
        <f>$B$1</f>
        <v xml:space="preserve">       Départemental Natation  49                                 Sport Adapté                                   Beaupréau, le 4 décembre 2022</v>
      </c>
      <c r="L105" s="250"/>
    </row>
    <row r="106" spans="1:12" x14ac:dyDescent="0.25">
      <c r="A106" s="34"/>
      <c r="B106" s="251"/>
      <c r="C106" s="252"/>
      <c r="D106" s="34"/>
      <c r="E106" s="251"/>
      <c r="F106" s="252"/>
      <c r="G106" s="34"/>
      <c r="H106" s="251"/>
      <c r="I106" s="252"/>
      <c r="J106" s="34"/>
      <c r="K106" s="251"/>
      <c r="L106" s="252"/>
    </row>
    <row r="107" spans="1:12" x14ac:dyDescent="0.25">
      <c r="A107" s="34"/>
      <c r="B107" s="253"/>
      <c r="C107" s="254"/>
      <c r="D107" s="34"/>
      <c r="E107" s="253"/>
      <c r="F107" s="254"/>
      <c r="G107" s="34"/>
      <c r="H107" s="253"/>
      <c r="I107" s="254"/>
      <c r="J107" s="34"/>
      <c r="K107" s="253"/>
      <c r="L107" s="254"/>
    </row>
    <row r="108" spans="1:12" x14ac:dyDescent="0.25">
      <c r="A108" s="34"/>
      <c r="C108" s="35"/>
      <c r="D108" s="34"/>
      <c r="F108" s="35"/>
      <c r="G108" s="34"/>
      <c r="I108" s="35"/>
      <c r="J108" s="34"/>
      <c r="L108" s="35"/>
    </row>
    <row r="109" spans="1:12" x14ac:dyDescent="0.25">
      <c r="A109" s="36" t="s">
        <v>72</v>
      </c>
      <c r="B109" s="37">
        <v>3</v>
      </c>
      <c r="C109" s="35"/>
      <c r="D109" s="36" t="s">
        <v>72</v>
      </c>
      <c r="E109" s="37">
        <v>3</v>
      </c>
      <c r="F109" s="35"/>
      <c r="G109" s="36" t="s">
        <v>72</v>
      </c>
      <c r="H109" s="37">
        <v>3</v>
      </c>
      <c r="I109" s="35"/>
      <c r="J109" s="36" t="s">
        <v>72</v>
      </c>
      <c r="K109" s="37">
        <v>3</v>
      </c>
      <c r="L109" s="35"/>
    </row>
    <row r="110" spans="1:12" x14ac:dyDescent="0.25">
      <c r="A110" s="34"/>
      <c r="B110" s="30" t="s">
        <v>59</v>
      </c>
      <c r="C110" s="38">
        <v>5</v>
      </c>
      <c r="D110" s="34"/>
      <c r="E110" s="30" t="s">
        <v>59</v>
      </c>
      <c r="F110" s="38">
        <v>6</v>
      </c>
      <c r="G110" s="34"/>
      <c r="H110" s="30" t="s">
        <v>59</v>
      </c>
      <c r="I110" s="38">
        <v>7</v>
      </c>
      <c r="J110" s="34"/>
      <c r="K110" s="30" t="s">
        <v>59</v>
      </c>
      <c r="L110" s="38">
        <v>8</v>
      </c>
    </row>
    <row r="111" spans="1:12" x14ac:dyDescent="0.25">
      <c r="A111" s="34"/>
      <c r="C111" s="35"/>
      <c r="D111" s="34"/>
      <c r="F111" s="35"/>
      <c r="G111" s="34"/>
      <c r="I111" s="35"/>
      <c r="J111" s="34"/>
      <c r="L111" s="35"/>
    </row>
    <row r="112" spans="1:12" x14ac:dyDescent="0.25">
      <c r="A112" s="50" t="s">
        <v>67</v>
      </c>
      <c r="B112" s="255"/>
      <c r="C112" s="256"/>
      <c r="D112" s="50" t="s">
        <v>67</v>
      </c>
      <c r="E112" s="255"/>
      <c r="F112" s="256"/>
      <c r="G112" s="50" t="s">
        <v>67</v>
      </c>
      <c r="H112" s="255"/>
      <c r="I112" s="256"/>
      <c r="J112" s="50" t="s">
        <v>67</v>
      </c>
      <c r="K112" s="255"/>
      <c r="L112" s="256"/>
    </row>
    <row r="113" spans="1:12" x14ac:dyDescent="0.25">
      <c r="A113" s="39" t="s">
        <v>65</v>
      </c>
      <c r="B113" s="257" t="e">
        <f>VLOOKUP(B112,_TAB1,2,FALSE)</f>
        <v>#N/A</v>
      </c>
      <c r="C113" s="258"/>
      <c r="D113" s="39" t="s">
        <v>65</v>
      </c>
      <c r="E113" s="257" t="e">
        <f>VLOOKUP(E112,_TAB1,2,FALSE)</f>
        <v>#N/A</v>
      </c>
      <c r="F113" s="258"/>
      <c r="G113" s="39" t="s">
        <v>65</v>
      </c>
      <c r="H113" s="257" t="e">
        <f>VLOOKUP(H112,_TAB1,2,FALSE)</f>
        <v>#N/A</v>
      </c>
      <c r="I113" s="258"/>
      <c r="J113" s="39" t="s">
        <v>65</v>
      </c>
      <c r="K113" s="257" t="e">
        <f>VLOOKUP(K112,_TAB1,2,FALSE)</f>
        <v>#N/A</v>
      </c>
      <c r="L113" s="258"/>
    </row>
    <row r="114" spans="1:12" x14ac:dyDescent="0.25">
      <c r="A114" s="39" t="s">
        <v>66</v>
      </c>
      <c r="B114" s="257" t="e">
        <f>VLOOKUP(B112,_TAB1,3,FALSE)</f>
        <v>#N/A</v>
      </c>
      <c r="C114" s="258"/>
      <c r="D114" s="39" t="s">
        <v>66</v>
      </c>
      <c r="E114" s="257" t="e">
        <f>VLOOKUP(E112,_TAB1,3,FALSE)</f>
        <v>#N/A</v>
      </c>
      <c r="F114" s="258"/>
      <c r="G114" s="39" t="s">
        <v>66</v>
      </c>
      <c r="H114" s="257" t="e">
        <f>VLOOKUP(H112,_TAB1,3,FALSE)</f>
        <v>#N/A</v>
      </c>
      <c r="I114" s="258"/>
      <c r="J114" s="39" t="s">
        <v>66</v>
      </c>
      <c r="K114" s="257" t="e">
        <f>VLOOKUP(K112,_TAB1,3,FALSE)</f>
        <v>#N/A</v>
      </c>
      <c r="L114" s="258"/>
    </row>
    <row r="115" spans="1:12" x14ac:dyDescent="0.25">
      <c r="A115" s="39" t="s">
        <v>64</v>
      </c>
      <c r="B115" s="247" t="e">
        <f>VLOOKUP(B112,_TAB1,5,FALSE)</f>
        <v>#N/A</v>
      </c>
      <c r="C115" s="248"/>
      <c r="D115" s="39" t="s">
        <v>64</v>
      </c>
      <c r="E115" s="247" t="e">
        <f>VLOOKUP(E112,_TAB1,5,FALSE)</f>
        <v>#N/A</v>
      </c>
      <c r="F115" s="248"/>
      <c r="G115" s="39" t="s">
        <v>64</v>
      </c>
      <c r="H115" s="247" t="e">
        <f>VLOOKUP(H112,_TAB1,5,FALSE)</f>
        <v>#N/A</v>
      </c>
      <c r="I115" s="248"/>
      <c r="J115" s="39" t="s">
        <v>64</v>
      </c>
      <c r="K115" s="247" t="e">
        <f>VLOOKUP(K112,_TAB1,5,FALSE)</f>
        <v>#N/A</v>
      </c>
      <c r="L115" s="248"/>
    </row>
    <row r="116" spans="1:12" x14ac:dyDescent="0.25">
      <c r="A116" s="39" t="s">
        <v>68</v>
      </c>
      <c r="B116" s="257" t="e">
        <f>VLOOKUP(B112,_TAB1,10,FALSE)</f>
        <v>#N/A</v>
      </c>
      <c r="C116" s="258"/>
      <c r="D116" s="39" t="s">
        <v>68</v>
      </c>
      <c r="E116" s="257" t="e">
        <f>VLOOKUP(E112,_TAB1,10,FALSE)</f>
        <v>#N/A</v>
      </c>
      <c r="F116" s="258"/>
      <c r="G116" s="39" t="s">
        <v>68</v>
      </c>
      <c r="H116" s="257" t="e">
        <f>VLOOKUP(H112,_TAB1,10,FALSE)</f>
        <v>#N/A</v>
      </c>
      <c r="I116" s="258"/>
      <c r="J116" s="39" t="s">
        <v>68</v>
      </c>
      <c r="K116" s="257" t="e">
        <f>VLOOKUP(K112,_TAB1,10,FALSE)</f>
        <v>#N/A</v>
      </c>
      <c r="L116" s="258"/>
    </row>
    <row r="117" spans="1:12" x14ac:dyDescent="0.25">
      <c r="A117" s="39" t="s">
        <v>57</v>
      </c>
      <c r="B117" s="257" t="e">
        <f>VLOOKUP(B112,_TAB1,13,FALSE)</f>
        <v>#N/A</v>
      </c>
      <c r="C117" s="258"/>
      <c r="D117" s="39" t="s">
        <v>57</v>
      </c>
      <c r="E117" s="257" t="e">
        <f>VLOOKUP(E112,_TAB1,13,FALSE)</f>
        <v>#N/A</v>
      </c>
      <c r="F117" s="258"/>
      <c r="G117" s="39" t="s">
        <v>57</v>
      </c>
      <c r="H117" s="257" t="e">
        <f>VLOOKUP(H112,_TAB1,13,FALSE)</f>
        <v>#N/A</v>
      </c>
      <c r="I117" s="258"/>
      <c r="J117" s="39" t="s">
        <v>57</v>
      </c>
      <c r="K117" s="257" t="e">
        <f>VLOOKUP(K112,_TAB1,13,FALSE)</f>
        <v>#N/A</v>
      </c>
      <c r="L117" s="258"/>
    </row>
    <row r="118" spans="1:12" x14ac:dyDescent="0.25">
      <c r="A118" s="34"/>
      <c r="C118" s="35"/>
      <c r="D118" s="34"/>
      <c r="F118" s="35"/>
      <c r="G118" s="34"/>
      <c r="I118" s="35"/>
      <c r="J118" s="34"/>
      <c r="L118" s="35"/>
    </row>
    <row r="119" spans="1:12" x14ac:dyDescent="0.25">
      <c r="A119" s="40" t="s">
        <v>60</v>
      </c>
      <c r="C119" s="35"/>
      <c r="D119" s="40" t="s">
        <v>60</v>
      </c>
      <c r="F119" s="35"/>
      <c r="G119" s="40" t="s">
        <v>60</v>
      </c>
      <c r="I119" s="35"/>
      <c r="J119" s="40" t="s">
        <v>60</v>
      </c>
      <c r="L119" s="35"/>
    </row>
    <row r="120" spans="1:12" x14ac:dyDescent="0.25">
      <c r="A120" s="41" t="s">
        <v>61</v>
      </c>
      <c r="B120" s="29" t="s">
        <v>62</v>
      </c>
      <c r="C120" s="42" t="s">
        <v>63</v>
      </c>
      <c r="D120" s="41" t="s">
        <v>61</v>
      </c>
      <c r="E120" s="29" t="s">
        <v>62</v>
      </c>
      <c r="F120" s="42" t="s">
        <v>63</v>
      </c>
      <c r="G120" s="41" t="s">
        <v>61</v>
      </c>
      <c r="H120" s="29" t="s">
        <v>62</v>
      </c>
      <c r="I120" s="42" t="s">
        <v>63</v>
      </c>
      <c r="J120" s="41" t="s">
        <v>61</v>
      </c>
      <c r="K120" s="29" t="s">
        <v>62</v>
      </c>
      <c r="L120" s="42" t="s">
        <v>63</v>
      </c>
    </row>
    <row r="121" spans="1:12" x14ac:dyDescent="0.25">
      <c r="A121" s="43"/>
      <c r="B121" s="7"/>
      <c r="C121" s="44"/>
      <c r="D121" s="43"/>
      <c r="E121" s="7"/>
      <c r="F121" s="44"/>
      <c r="G121" s="43"/>
      <c r="H121" s="7"/>
      <c r="I121" s="44"/>
      <c r="J121" s="43"/>
      <c r="K121" s="7"/>
      <c r="L121" s="44"/>
    </row>
    <row r="122" spans="1:12" x14ac:dyDescent="0.25">
      <c r="A122" s="45"/>
      <c r="B122" s="27"/>
      <c r="C122" s="46"/>
      <c r="D122" s="45"/>
      <c r="E122" s="27"/>
      <c r="F122" s="46"/>
      <c r="G122" s="45"/>
      <c r="H122" s="27"/>
      <c r="I122" s="46"/>
      <c r="J122" s="45"/>
      <c r="K122" s="27"/>
      <c r="L122" s="46"/>
    </row>
    <row r="123" spans="1:12" ht="13.8" thickBot="1" x14ac:dyDescent="0.3">
      <c r="A123" s="47"/>
      <c r="B123" s="48"/>
      <c r="C123" s="49"/>
      <c r="D123" s="47"/>
      <c r="E123" s="48"/>
      <c r="F123" s="49"/>
      <c r="G123" s="47"/>
      <c r="H123" s="48"/>
      <c r="I123" s="49"/>
      <c r="J123" s="47"/>
      <c r="K123" s="48"/>
      <c r="L123" s="49"/>
    </row>
    <row r="124" spans="1:12" ht="13.8" thickBot="1" x14ac:dyDescent="0.3"/>
    <row r="125" spans="1:12" x14ac:dyDescent="0.25">
      <c r="A125" s="31"/>
      <c r="B125" s="32"/>
      <c r="C125" s="33"/>
      <c r="D125" s="31"/>
      <c r="E125" s="32"/>
      <c r="F125" s="33"/>
      <c r="G125" s="31"/>
      <c r="H125" s="32"/>
      <c r="I125" s="33"/>
      <c r="J125" s="31"/>
      <c r="K125" s="32"/>
      <c r="L125" s="33"/>
    </row>
    <row r="126" spans="1:12" x14ac:dyDescent="0.25">
      <c r="A126" s="34"/>
      <c r="B126" s="249" t="str">
        <f>$B$1</f>
        <v xml:space="preserve">       Départemental Natation  49                                 Sport Adapté                                   Beaupréau, le 4 décembre 2022</v>
      </c>
      <c r="C126" s="250"/>
      <c r="D126" s="34"/>
      <c r="E126" s="249" t="str">
        <f>$B$1</f>
        <v xml:space="preserve">       Départemental Natation  49                                 Sport Adapté                                   Beaupréau, le 4 décembre 2022</v>
      </c>
      <c r="F126" s="250"/>
      <c r="G126" s="34"/>
      <c r="H126" s="249" t="str">
        <f>$B$1</f>
        <v xml:space="preserve">       Départemental Natation  49                                 Sport Adapté                                   Beaupréau, le 4 décembre 2022</v>
      </c>
      <c r="I126" s="250"/>
      <c r="J126" s="34"/>
      <c r="K126" s="249" t="str">
        <f>$B$1</f>
        <v xml:space="preserve">       Départemental Natation  49                                 Sport Adapté                                   Beaupréau, le 4 décembre 2022</v>
      </c>
      <c r="L126" s="250"/>
    </row>
    <row r="127" spans="1:12" x14ac:dyDescent="0.25">
      <c r="A127" s="34"/>
      <c r="B127" s="251"/>
      <c r="C127" s="252"/>
      <c r="D127" s="34"/>
      <c r="E127" s="251"/>
      <c r="F127" s="252"/>
      <c r="G127" s="34"/>
      <c r="H127" s="251"/>
      <c r="I127" s="252"/>
      <c r="J127" s="34"/>
      <c r="K127" s="251"/>
      <c r="L127" s="252"/>
    </row>
    <row r="128" spans="1:12" x14ac:dyDescent="0.25">
      <c r="A128" s="34"/>
      <c r="B128" s="253"/>
      <c r="C128" s="254"/>
      <c r="D128" s="34"/>
      <c r="E128" s="253"/>
      <c r="F128" s="254"/>
      <c r="G128" s="34"/>
      <c r="H128" s="253"/>
      <c r="I128" s="254"/>
      <c r="J128" s="34"/>
      <c r="K128" s="253"/>
      <c r="L128" s="254"/>
    </row>
    <row r="129" spans="1:12" x14ac:dyDescent="0.25">
      <c r="A129" s="34"/>
      <c r="C129" s="35"/>
      <c r="D129" s="34"/>
      <c r="F129" s="35"/>
      <c r="G129" s="34"/>
      <c r="I129" s="35"/>
      <c r="J129" s="34"/>
      <c r="L129" s="35"/>
    </row>
    <row r="130" spans="1:12" x14ac:dyDescent="0.25">
      <c r="A130" s="36" t="s">
        <v>72</v>
      </c>
      <c r="B130" s="37">
        <v>4</v>
      </c>
      <c r="C130" s="35"/>
      <c r="D130" s="36" t="s">
        <v>72</v>
      </c>
      <c r="E130" s="37">
        <v>4</v>
      </c>
      <c r="F130" s="35"/>
      <c r="G130" s="36" t="s">
        <v>72</v>
      </c>
      <c r="H130" s="37">
        <v>4</v>
      </c>
      <c r="I130" s="35"/>
      <c r="J130" s="36" t="s">
        <v>72</v>
      </c>
      <c r="K130" s="37">
        <v>4</v>
      </c>
      <c r="L130" s="35"/>
    </row>
    <row r="131" spans="1:12" x14ac:dyDescent="0.25">
      <c r="A131" s="34"/>
      <c r="B131" s="30" t="s">
        <v>59</v>
      </c>
      <c r="C131" s="38">
        <v>1</v>
      </c>
      <c r="D131" s="34"/>
      <c r="E131" s="30" t="s">
        <v>59</v>
      </c>
      <c r="F131" s="38">
        <v>2</v>
      </c>
      <c r="G131" s="34"/>
      <c r="H131" s="30" t="s">
        <v>59</v>
      </c>
      <c r="I131" s="38">
        <v>3</v>
      </c>
      <c r="J131" s="34"/>
      <c r="K131" s="30" t="s">
        <v>59</v>
      </c>
      <c r="L131" s="38">
        <v>4</v>
      </c>
    </row>
    <row r="132" spans="1:12" x14ac:dyDescent="0.25">
      <c r="A132" s="34"/>
      <c r="C132" s="35"/>
      <c r="D132" s="34"/>
      <c r="F132" s="35"/>
      <c r="G132" s="34"/>
      <c r="I132" s="35"/>
      <c r="J132" s="34"/>
      <c r="L132" s="35"/>
    </row>
    <row r="133" spans="1:12" x14ac:dyDescent="0.25">
      <c r="A133" s="50" t="s">
        <v>67</v>
      </c>
      <c r="B133" s="255"/>
      <c r="C133" s="256"/>
      <c r="D133" s="50" t="s">
        <v>67</v>
      </c>
      <c r="E133" s="255"/>
      <c r="F133" s="256"/>
      <c r="G133" s="50" t="s">
        <v>67</v>
      </c>
      <c r="H133" s="255"/>
      <c r="I133" s="256"/>
      <c r="J133" s="50" t="s">
        <v>67</v>
      </c>
      <c r="K133" s="255"/>
      <c r="L133" s="256"/>
    </row>
    <row r="134" spans="1:12" x14ac:dyDescent="0.25">
      <c r="A134" s="39" t="s">
        <v>65</v>
      </c>
      <c r="B134" s="257" t="e">
        <f>VLOOKUP(B133,_TAB1,2,FALSE)</f>
        <v>#N/A</v>
      </c>
      <c r="C134" s="258"/>
      <c r="D134" s="39" t="s">
        <v>65</v>
      </c>
      <c r="E134" s="257" t="e">
        <f>VLOOKUP(E133,_TAB1,2,FALSE)</f>
        <v>#N/A</v>
      </c>
      <c r="F134" s="258"/>
      <c r="G134" s="39" t="s">
        <v>65</v>
      </c>
      <c r="H134" s="257" t="e">
        <f>VLOOKUP(H133,_TAB1,2,FALSE)</f>
        <v>#N/A</v>
      </c>
      <c r="I134" s="258"/>
      <c r="J134" s="39" t="s">
        <v>65</v>
      </c>
      <c r="K134" s="257" t="e">
        <f>VLOOKUP(K133,_TAB1,2,FALSE)</f>
        <v>#N/A</v>
      </c>
      <c r="L134" s="258"/>
    </row>
    <row r="135" spans="1:12" x14ac:dyDescent="0.25">
      <c r="A135" s="39" t="s">
        <v>66</v>
      </c>
      <c r="B135" s="257" t="e">
        <f>VLOOKUP(B133,_TAB1,3,FALSE)</f>
        <v>#N/A</v>
      </c>
      <c r="C135" s="258"/>
      <c r="D135" s="39" t="s">
        <v>66</v>
      </c>
      <c r="E135" s="257" t="e">
        <f>VLOOKUP(E133,_TAB1,3,FALSE)</f>
        <v>#N/A</v>
      </c>
      <c r="F135" s="258"/>
      <c r="G135" s="39" t="s">
        <v>66</v>
      </c>
      <c r="H135" s="257" t="e">
        <f>VLOOKUP(H133,_TAB1,3,FALSE)</f>
        <v>#N/A</v>
      </c>
      <c r="I135" s="258"/>
      <c r="J135" s="39" t="s">
        <v>66</v>
      </c>
      <c r="K135" s="257" t="e">
        <f>VLOOKUP(K133,_TAB1,3,FALSE)</f>
        <v>#N/A</v>
      </c>
      <c r="L135" s="258"/>
    </row>
    <row r="136" spans="1:12" x14ac:dyDescent="0.25">
      <c r="A136" s="39" t="s">
        <v>64</v>
      </c>
      <c r="B136" s="247" t="e">
        <f>VLOOKUP(B133,_TAB1,5,FALSE)</f>
        <v>#N/A</v>
      </c>
      <c r="C136" s="248"/>
      <c r="D136" s="39" t="s">
        <v>64</v>
      </c>
      <c r="E136" s="247" t="e">
        <f>VLOOKUP(E133,_TAB1,5,FALSE)</f>
        <v>#N/A</v>
      </c>
      <c r="F136" s="248"/>
      <c r="G136" s="39" t="s">
        <v>64</v>
      </c>
      <c r="H136" s="247" t="e">
        <f>VLOOKUP(H133,_TAB1,5,FALSE)</f>
        <v>#N/A</v>
      </c>
      <c r="I136" s="248"/>
      <c r="J136" s="39" t="s">
        <v>64</v>
      </c>
      <c r="K136" s="247" t="e">
        <f>VLOOKUP(K133,_TAB1,5,FALSE)</f>
        <v>#N/A</v>
      </c>
      <c r="L136" s="248"/>
    </row>
    <row r="137" spans="1:12" x14ac:dyDescent="0.25">
      <c r="A137" s="39" t="s">
        <v>68</v>
      </c>
      <c r="B137" s="257" t="e">
        <f>VLOOKUP(B133,_TAB1,10,FALSE)</f>
        <v>#N/A</v>
      </c>
      <c r="C137" s="258"/>
      <c r="D137" s="39" t="s">
        <v>68</v>
      </c>
      <c r="E137" s="257" t="e">
        <f>VLOOKUP(E133,_TAB1,10,FALSE)</f>
        <v>#N/A</v>
      </c>
      <c r="F137" s="258"/>
      <c r="G137" s="39" t="s">
        <v>68</v>
      </c>
      <c r="H137" s="257" t="e">
        <f>VLOOKUP(H133,_TAB1,10,FALSE)</f>
        <v>#N/A</v>
      </c>
      <c r="I137" s="258"/>
      <c r="J137" s="39" t="s">
        <v>68</v>
      </c>
      <c r="K137" s="257" t="e">
        <f>VLOOKUP(K133,_TAB1,10,FALSE)</f>
        <v>#N/A</v>
      </c>
      <c r="L137" s="258"/>
    </row>
    <row r="138" spans="1:12" x14ac:dyDescent="0.25">
      <c r="A138" s="39" t="s">
        <v>57</v>
      </c>
      <c r="B138" s="257" t="e">
        <f>VLOOKUP(B133,_TAB1,13,FALSE)</f>
        <v>#N/A</v>
      </c>
      <c r="C138" s="258"/>
      <c r="D138" s="39" t="s">
        <v>57</v>
      </c>
      <c r="E138" s="257" t="e">
        <f>VLOOKUP(E133,_TAB1,13,FALSE)</f>
        <v>#N/A</v>
      </c>
      <c r="F138" s="258"/>
      <c r="G138" s="39" t="s">
        <v>57</v>
      </c>
      <c r="H138" s="257" t="e">
        <f>VLOOKUP(H133,_TAB1,13,FALSE)</f>
        <v>#N/A</v>
      </c>
      <c r="I138" s="258"/>
      <c r="J138" s="39" t="s">
        <v>57</v>
      </c>
      <c r="K138" s="257" t="e">
        <f>VLOOKUP(K133,_TAB1,13,FALSE)</f>
        <v>#N/A</v>
      </c>
      <c r="L138" s="258"/>
    </row>
    <row r="139" spans="1:12" x14ac:dyDescent="0.25">
      <c r="A139" s="34"/>
      <c r="C139" s="35"/>
      <c r="D139" s="34"/>
      <c r="F139" s="35"/>
      <c r="G139" s="34"/>
      <c r="I139" s="35"/>
      <c r="J139" s="34"/>
      <c r="L139" s="35"/>
    </row>
    <row r="140" spans="1:12" x14ac:dyDescent="0.25">
      <c r="A140" s="40" t="s">
        <v>60</v>
      </c>
      <c r="C140" s="35"/>
      <c r="D140" s="40" t="s">
        <v>60</v>
      </c>
      <c r="F140" s="35"/>
      <c r="G140" s="40" t="s">
        <v>60</v>
      </c>
      <c r="I140" s="35"/>
      <c r="J140" s="40" t="s">
        <v>60</v>
      </c>
      <c r="L140" s="35"/>
    </row>
    <row r="141" spans="1:12" x14ac:dyDescent="0.25">
      <c r="A141" s="41" t="s">
        <v>61</v>
      </c>
      <c r="B141" s="29" t="s">
        <v>62</v>
      </c>
      <c r="C141" s="42" t="s">
        <v>63</v>
      </c>
      <c r="D141" s="41" t="s">
        <v>61</v>
      </c>
      <c r="E141" s="29" t="s">
        <v>62</v>
      </c>
      <c r="F141" s="42" t="s">
        <v>63</v>
      </c>
      <c r="G141" s="41" t="s">
        <v>61</v>
      </c>
      <c r="H141" s="29" t="s">
        <v>62</v>
      </c>
      <c r="I141" s="42" t="s">
        <v>63</v>
      </c>
      <c r="J141" s="41" t="s">
        <v>61</v>
      </c>
      <c r="K141" s="29" t="s">
        <v>62</v>
      </c>
      <c r="L141" s="42" t="s">
        <v>63</v>
      </c>
    </row>
    <row r="142" spans="1:12" x14ac:dyDescent="0.25">
      <c r="A142" s="43"/>
      <c r="B142" s="7"/>
      <c r="C142" s="44"/>
      <c r="D142" s="43"/>
      <c r="E142" s="7"/>
      <c r="F142" s="44"/>
      <c r="G142" s="43"/>
      <c r="H142" s="7"/>
      <c r="I142" s="44"/>
      <c r="J142" s="43"/>
      <c r="K142" s="7"/>
      <c r="L142" s="44"/>
    </row>
    <row r="143" spans="1:12" x14ac:dyDescent="0.25">
      <c r="A143" s="45"/>
      <c r="B143" s="27"/>
      <c r="C143" s="46"/>
      <c r="D143" s="45"/>
      <c r="E143" s="27"/>
      <c r="F143" s="46"/>
      <c r="G143" s="45"/>
      <c r="H143" s="27"/>
      <c r="I143" s="46"/>
      <c r="J143" s="45"/>
      <c r="K143" s="27"/>
      <c r="L143" s="46"/>
    </row>
    <row r="144" spans="1:12" ht="13.8" thickBot="1" x14ac:dyDescent="0.3">
      <c r="A144" s="47"/>
      <c r="B144" s="48"/>
      <c r="C144" s="49"/>
      <c r="D144" s="47"/>
      <c r="E144" s="48"/>
      <c r="F144" s="49"/>
      <c r="G144" s="47"/>
      <c r="H144" s="48"/>
      <c r="I144" s="49"/>
      <c r="J144" s="47"/>
      <c r="K144" s="48"/>
      <c r="L144" s="49"/>
    </row>
    <row r="145" spans="1:12" x14ac:dyDescent="0.25">
      <c r="A145" s="31"/>
      <c r="B145" s="32"/>
      <c r="C145" s="33"/>
      <c r="D145" s="31"/>
      <c r="E145" s="32"/>
      <c r="F145" s="33"/>
      <c r="G145" s="31"/>
      <c r="H145" s="32"/>
      <c r="I145" s="33"/>
      <c r="J145" s="31"/>
      <c r="K145" s="32"/>
      <c r="L145" s="33"/>
    </row>
    <row r="146" spans="1:12" x14ac:dyDescent="0.25">
      <c r="A146" s="34"/>
      <c r="B146" s="249" t="str">
        <f>$B$1</f>
        <v xml:space="preserve">       Départemental Natation  49                                 Sport Adapté                                   Beaupréau, le 4 décembre 2022</v>
      </c>
      <c r="C146" s="250"/>
      <c r="D146" s="34"/>
      <c r="E146" s="249" t="str">
        <f>$B$1</f>
        <v xml:space="preserve">       Départemental Natation  49                                 Sport Adapté                                   Beaupréau, le 4 décembre 2022</v>
      </c>
      <c r="F146" s="250"/>
      <c r="G146" s="34"/>
      <c r="H146" s="249" t="str">
        <f>$B$1</f>
        <v xml:space="preserve">       Départemental Natation  49                                 Sport Adapté                                   Beaupréau, le 4 décembre 2022</v>
      </c>
      <c r="I146" s="250"/>
      <c r="J146" s="34"/>
      <c r="K146" s="249" t="str">
        <f>$B$1</f>
        <v xml:space="preserve">       Départemental Natation  49                                 Sport Adapté                                   Beaupréau, le 4 décembre 2022</v>
      </c>
      <c r="L146" s="250"/>
    </row>
    <row r="147" spans="1:12" x14ac:dyDescent="0.25">
      <c r="A147" s="34"/>
      <c r="B147" s="251"/>
      <c r="C147" s="252"/>
      <c r="D147" s="34"/>
      <c r="E147" s="251"/>
      <c r="F147" s="252"/>
      <c r="G147" s="34"/>
      <c r="H147" s="251"/>
      <c r="I147" s="252"/>
      <c r="J147" s="34"/>
      <c r="K147" s="251"/>
      <c r="L147" s="252"/>
    </row>
    <row r="148" spans="1:12" x14ac:dyDescent="0.25">
      <c r="A148" s="34"/>
      <c r="B148" s="253"/>
      <c r="C148" s="254"/>
      <c r="D148" s="34"/>
      <c r="E148" s="253"/>
      <c r="F148" s="254"/>
      <c r="G148" s="34"/>
      <c r="H148" s="253"/>
      <c r="I148" s="254"/>
      <c r="J148" s="34"/>
      <c r="K148" s="253"/>
      <c r="L148" s="254"/>
    </row>
    <row r="149" spans="1:12" x14ac:dyDescent="0.25">
      <c r="A149" s="34"/>
      <c r="C149" s="35"/>
      <c r="D149" s="34"/>
      <c r="F149" s="35"/>
      <c r="G149" s="34"/>
      <c r="I149" s="35"/>
      <c r="J149" s="34"/>
      <c r="L149" s="35"/>
    </row>
    <row r="150" spans="1:12" x14ac:dyDescent="0.25">
      <c r="A150" s="36" t="s">
        <v>72</v>
      </c>
      <c r="B150" s="37">
        <v>4</v>
      </c>
      <c r="C150" s="35"/>
      <c r="D150" s="36" t="s">
        <v>72</v>
      </c>
      <c r="E150" s="37">
        <v>4</v>
      </c>
      <c r="F150" s="35"/>
      <c r="G150" s="36" t="s">
        <v>72</v>
      </c>
      <c r="H150" s="37">
        <v>4</v>
      </c>
      <c r="I150" s="35"/>
      <c r="J150" s="36" t="s">
        <v>72</v>
      </c>
      <c r="K150" s="37">
        <v>4</v>
      </c>
      <c r="L150" s="35"/>
    </row>
    <row r="151" spans="1:12" x14ac:dyDescent="0.25">
      <c r="A151" s="34"/>
      <c r="B151" s="30" t="s">
        <v>59</v>
      </c>
      <c r="C151" s="38">
        <v>5</v>
      </c>
      <c r="D151" s="34"/>
      <c r="E151" s="30" t="s">
        <v>59</v>
      </c>
      <c r="F151" s="38">
        <v>6</v>
      </c>
      <c r="G151" s="34"/>
      <c r="H151" s="30" t="s">
        <v>59</v>
      </c>
      <c r="I151" s="38">
        <v>7</v>
      </c>
      <c r="J151" s="34"/>
      <c r="K151" s="30" t="s">
        <v>59</v>
      </c>
      <c r="L151" s="38">
        <v>8</v>
      </c>
    </row>
    <row r="152" spans="1:12" x14ac:dyDescent="0.25">
      <c r="A152" s="34"/>
      <c r="C152" s="35"/>
      <c r="D152" s="34"/>
      <c r="F152" s="35"/>
      <c r="G152" s="34"/>
      <c r="I152" s="35"/>
      <c r="J152" s="34"/>
      <c r="L152" s="35"/>
    </row>
    <row r="153" spans="1:12" x14ac:dyDescent="0.25">
      <c r="A153" s="50" t="s">
        <v>67</v>
      </c>
      <c r="B153" s="255"/>
      <c r="C153" s="256"/>
      <c r="D153" s="50" t="s">
        <v>67</v>
      </c>
      <c r="E153" s="255"/>
      <c r="F153" s="256"/>
      <c r="G153" s="50" t="s">
        <v>67</v>
      </c>
      <c r="H153" s="255"/>
      <c r="I153" s="256"/>
      <c r="J153" s="50" t="s">
        <v>67</v>
      </c>
      <c r="K153" s="255"/>
      <c r="L153" s="256"/>
    </row>
    <row r="154" spans="1:12" x14ac:dyDescent="0.25">
      <c r="A154" s="39" t="s">
        <v>65</v>
      </c>
      <c r="B154" s="257" t="e">
        <f>VLOOKUP(B153,_TAB1,2,FALSE)</f>
        <v>#N/A</v>
      </c>
      <c r="C154" s="258"/>
      <c r="D154" s="39" t="s">
        <v>65</v>
      </c>
      <c r="E154" s="257" t="e">
        <f>VLOOKUP(E153,_TAB1,2,FALSE)</f>
        <v>#N/A</v>
      </c>
      <c r="F154" s="258"/>
      <c r="G154" s="39" t="s">
        <v>65</v>
      </c>
      <c r="H154" s="257" t="e">
        <f>VLOOKUP(H153,_TAB1,2,FALSE)</f>
        <v>#N/A</v>
      </c>
      <c r="I154" s="258"/>
      <c r="J154" s="39" t="s">
        <v>65</v>
      </c>
      <c r="K154" s="257" t="e">
        <f>VLOOKUP(K153,_TAB1,2,FALSE)</f>
        <v>#N/A</v>
      </c>
      <c r="L154" s="258"/>
    </row>
    <row r="155" spans="1:12" x14ac:dyDescent="0.25">
      <c r="A155" s="39" t="s">
        <v>66</v>
      </c>
      <c r="B155" s="257" t="e">
        <f>VLOOKUP(B153,_TAB1,3,FALSE)</f>
        <v>#N/A</v>
      </c>
      <c r="C155" s="258"/>
      <c r="D155" s="39" t="s">
        <v>66</v>
      </c>
      <c r="E155" s="257" t="e">
        <f>VLOOKUP(E153,_TAB1,3,FALSE)</f>
        <v>#N/A</v>
      </c>
      <c r="F155" s="258"/>
      <c r="G155" s="39" t="s">
        <v>66</v>
      </c>
      <c r="H155" s="257" t="e">
        <f>VLOOKUP(H153,_TAB1,3,FALSE)</f>
        <v>#N/A</v>
      </c>
      <c r="I155" s="258"/>
      <c r="J155" s="39" t="s">
        <v>66</v>
      </c>
      <c r="K155" s="257" t="e">
        <f>VLOOKUP(K153,_TAB1,3,FALSE)</f>
        <v>#N/A</v>
      </c>
      <c r="L155" s="258"/>
    </row>
    <row r="156" spans="1:12" x14ac:dyDescent="0.25">
      <c r="A156" s="39" t="s">
        <v>64</v>
      </c>
      <c r="B156" s="247" t="e">
        <f>VLOOKUP(B153,_TAB1,5,FALSE)</f>
        <v>#N/A</v>
      </c>
      <c r="C156" s="248"/>
      <c r="D156" s="39" t="s">
        <v>64</v>
      </c>
      <c r="E156" s="247" t="e">
        <f>VLOOKUP(E153,_TAB1,5,FALSE)</f>
        <v>#N/A</v>
      </c>
      <c r="F156" s="248"/>
      <c r="G156" s="39" t="s">
        <v>64</v>
      </c>
      <c r="H156" s="247" t="e">
        <f>VLOOKUP(H153,_TAB1,5,FALSE)</f>
        <v>#N/A</v>
      </c>
      <c r="I156" s="248"/>
      <c r="J156" s="39" t="s">
        <v>64</v>
      </c>
      <c r="K156" s="247" t="e">
        <f>VLOOKUP(K153,_TAB1,5,FALSE)</f>
        <v>#N/A</v>
      </c>
      <c r="L156" s="248"/>
    </row>
    <row r="157" spans="1:12" x14ac:dyDescent="0.25">
      <c r="A157" s="39" t="s">
        <v>68</v>
      </c>
      <c r="B157" s="257" t="e">
        <f>VLOOKUP(B153,_TAB1,10,FALSE)</f>
        <v>#N/A</v>
      </c>
      <c r="C157" s="258"/>
      <c r="D157" s="39" t="s">
        <v>68</v>
      </c>
      <c r="E157" s="257" t="e">
        <f>VLOOKUP(E153,_TAB1,10,FALSE)</f>
        <v>#N/A</v>
      </c>
      <c r="F157" s="258"/>
      <c r="G157" s="39" t="s">
        <v>68</v>
      </c>
      <c r="H157" s="257" t="e">
        <f>VLOOKUP(H153,_TAB1,10,FALSE)</f>
        <v>#N/A</v>
      </c>
      <c r="I157" s="258"/>
      <c r="J157" s="39" t="s">
        <v>68</v>
      </c>
      <c r="K157" s="257" t="e">
        <f>VLOOKUP(K153,_TAB1,10,FALSE)</f>
        <v>#N/A</v>
      </c>
      <c r="L157" s="258"/>
    </row>
    <row r="158" spans="1:12" x14ac:dyDescent="0.25">
      <c r="A158" s="39" t="s">
        <v>57</v>
      </c>
      <c r="B158" s="257" t="e">
        <f>VLOOKUP(B153,_TAB1,13,FALSE)</f>
        <v>#N/A</v>
      </c>
      <c r="C158" s="258"/>
      <c r="D158" s="39" t="s">
        <v>57</v>
      </c>
      <c r="E158" s="257" t="e">
        <f>VLOOKUP(E153,_TAB1,13,FALSE)</f>
        <v>#N/A</v>
      </c>
      <c r="F158" s="258"/>
      <c r="G158" s="39" t="s">
        <v>57</v>
      </c>
      <c r="H158" s="257" t="e">
        <f>VLOOKUP(H153,_TAB1,13,FALSE)</f>
        <v>#N/A</v>
      </c>
      <c r="I158" s="258"/>
      <c r="J158" s="39" t="s">
        <v>57</v>
      </c>
      <c r="K158" s="257" t="e">
        <f>VLOOKUP(K153,_TAB1,13,FALSE)</f>
        <v>#N/A</v>
      </c>
      <c r="L158" s="258"/>
    </row>
    <row r="159" spans="1:12" x14ac:dyDescent="0.25">
      <c r="A159" s="34"/>
      <c r="C159" s="35"/>
      <c r="D159" s="34"/>
      <c r="F159" s="35"/>
      <c r="G159" s="34"/>
      <c r="I159" s="35"/>
      <c r="J159" s="34"/>
      <c r="L159" s="35"/>
    </row>
    <row r="160" spans="1:12" x14ac:dyDescent="0.25">
      <c r="A160" s="40" t="s">
        <v>60</v>
      </c>
      <c r="C160" s="35"/>
      <c r="D160" s="40" t="s">
        <v>60</v>
      </c>
      <c r="F160" s="35"/>
      <c r="G160" s="40" t="s">
        <v>60</v>
      </c>
      <c r="I160" s="35"/>
      <c r="J160" s="40" t="s">
        <v>60</v>
      </c>
      <c r="L160" s="35"/>
    </row>
    <row r="161" spans="1:12" x14ac:dyDescent="0.25">
      <c r="A161" s="41" t="s">
        <v>61</v>
      </c>
      <c r="B161" s="29" t="s">
        <v>62</v>
      </c>
      <c r="C161" s="42" t="s">
        <v>63</v>
      </c>
      <c r="D161" s="41" t="s">
        <v>61</v>
      </c>
      <c r="E161" s="29" t="s">
        <v>62</v>
      </c>
      <c r="F161" s="42" t="s">
        <v>63</v>
      </c>
      <c r="G161" s="41" t="s">
        <v>61</v>
      </c>
      <c r="H161" s="29" t="s">
        <v>62</v>
      </c>
      <c r="I161" s="42" t="s">
        <v>63</v>
      </c>
      <c r="J161" s="41" t="s">
        <v>61</v>
      </c>
      <c r="K161" s="29" t="s">
        <v>62</v>
      </c>
      <c r="L161" s="42" t="s">
        <v>63</v>
      </c>
    </row>
    <row r="162" spans="1:12" x14ac:dyDescent="0.25">
      <c r="A162" s="43"/>
      <c r="B162" s="7"/>
      <c r="C162" s="44"/>
      <c r="D162" s="43"/>
      <c r="E162" s="7"/>
      <c r="F162" s="44"/>
      <c r="G162" s="43"/>
      <c r="H162" s="7"/>
      <c r="I162" s="44"/>
      <c r="J162" s="43"/>
      <c r="K162" s="7"/>
      <c r="L162" s="44"/>
    </row>
    <row r="163" spans="1:12" x14ac:dyDescent="0.25">
      <c r="A163" s="45"/>
      <c r="B163" s="27"/>
      <c r="C163" s="46"/>
      <c r="D163" s="45"/>
      <c r="E163" s="27"/>
      <c r="F163" s="46"/>
      <c r="G163" s="45"/>
      <c r="H163" s="27"/>
      <c r="I163" s="46"/>
      <c r="J163" s="45"/>
      <c r="K163" s="27"/>
      <c r="L163" s="46"/>
    </row>
    <row r="164" spans="1:12" ht="13.8" thickBot="1" x14ac:dyDescent="0.3">
      <c r="A164" s="47"/>
      <c r="B164" s="48"/>
      <c r="C164" s="49"/>
      <c r="D164" s="47"/>
      <c r="E164" s="48"/>
      <c r="F164" s="49"/>
      <c r="G164" s="47"/>
      <c r="H164" s="48"/>
      <c r="I164" s="49"/>
      <c r="J164" s="47"/>
      <c r="K164" s="48"/>
      <c r="L164" s="49"/>
    </row>
    <row r="165" spans="1:12" ht="13.8" thickBot="1" x14ac:dyDescent="0.3"/>
    <row r="166" spans="1:12" x14ac:dyDescent="0.25">
      <c r="A166" s="31"/>
      <c r="B166" s="32"/>
      <c r="C166" s="33"/>
      <c r="D166" s="31"/>
      <c r="E166" s="32"/>
      <c r="F166" s="33"/>
      <c r="G166" s="31"/>
      <c r="H166" s="32"/>
      <c r="I166" s="33"/>
      <c r="J166" s="31"/>
      <c r="K166" s="32"/>
      <c r="L166" s="33"/>
    </row>
    <row r="167" spans="1:12" x14ac:dyDescent="0.25">
      <c r="A167" s="34"/>
      <c r="B167" s="249" t="str">
        <f>$B$1</f>
        <v xml:space="preserve">       Départemental Natation  49                                 Sport Adapté                                   Beaupréau, le 4 décembre 2022</v>
      </c>
      <c r="C167" s="250"/>
      <c r="D167" s="34"/>
      <c r="E167" s="249" t="str">
        <f>$B$1</f>
        <v xml:space="preserve">       Départemental Natation  49                                 Sport Adapté                                   Beaupréau, le 4 décembre 2022</v>
      </c>
      <c r="F167" s="250"/>
      <c r="G167" s="34"/>
      <c r="H167" s="249" t="str">
        <f>$B$1</f>
        <v xml:space="preserve">       Départemental Natation  49                                 Sport Adapté                                   Beaupréau, le 4 décembre 2022</v>
      </c>
      <c r="I167" s="250"/>
      <c r="J167" s="34"/>
      <c r="K167" s="249" t="str">
        <f>$B$1</f>
        <v xml:space="preserve">       Départemental Natation  49                                 Sport Adapté                                   Beaupréau, le 4 décembre 2022</v>
      </c>
      <c r="L167" s="250"/>
    </row>
    <row r="168" spans="1:12" x14ac:dyDescent="0.25">
      <c r="A168" s="34"/>
      <c r="B168" s="251"/>
      <c r="C168" s="252"/>
      <c r="D168" s="34"/>
      <c r="E168" s="251"/>
      <c r="F168" s="252"/>
      <c r="G168" s="34"/>
      <c r="H168" s="251"/>
      <c r="I168" s="252"/>
      <c r="J168" s="34"/>
      <c r="K168" s="251"/>
      <c r="L168" s="252"/>
    </row>
    <row r="169" spans="1:12" x14ac:dyDescent="0.25">
      <c r="A169" s="34"/>
      <c r="B169" s="253"/>
      <c r="C169" s="254"/>
      <c r="D169" s="34"/>
      <c r="E169" s="253"/>
      <c r="F169" s="254"/>
      <c r="G169" s="34"/>
      <c r="H169" s="253"/>
      <c r="I169" s="254"/>
      <c r="J169" s="34"/>
      <c r="K169" s="253"/>
      <c r="L169" s="254"/>
    </row>
    <row r="170" spans="1:12" x14ac:dyDescent="0.25">
      <c r="A170" s="34"/>
      <c r="C170" s="35"/>
      <c r="D170" s="34"/>
      <c r="F170" s="35"/>
      <c r="G170" s="34"/>
      <c r="I170" s="35"/>
      <c r="J170" s="34"/>
      <c r="L170" s="35"/>
    </row>
    <row r="171" spans="1:12" x14ac:dyDescent="0.25">
      <c r="A171" s="36" t="s">
        <v>72</v>
      </c>
      <c r="B171" s="37">
        <v>5</v>
      </c>
      <c r="C171" s="35"/>
      <c r="D171" s="36" t="s">
        <v>72</v>
      </c>
      <c r="E171" s="37">
        <v>5</v>
      </c>
      <c r="F171" s="35"/>
      <c r="G171" s="36" t="s">
        <v>72</v>
      </c>
      <c r="H171" s="37">
        <v>5</v>
      </c>
      <c r="I171" s="35"/>
      <c r="J171" s="36" t="s">
        <v>72</v>
      </c>
      <c r="K171" s="37">
        <v>5</v>
      </c>
      <c r="L171" s="35"/>
    </row>
    <row r="172" spans="1:12" x14ac:dyDescent="0.25">
      <c r="A172" s="34"/>
      <c r="B172" s="30" t="s">
        <v>59</v>
      </c>
      <c r="C172" s="38">
        <v>1</v>
      </c>
      <c r="D172" s="34"/>
      <c r="E172" s="30" t="s">
        <v>59</v>
      </c>
      <c r="F172" s="38">
        <v>2</v>
      </c>
      <c r="G172" s="34"/>
      <c r="H172" s="30" t="s">
        <v>59</v>
      </c>
      <c r="I172" s="38">
        <v>3</v>
      </c>
      <c r="J172" s="34"/>
      <c r="K172" s="30" t="s">
        <v>59</v>
      </c>
      <c r="L172" s="38">
        <v>4</v>
      </c>
    </row>
    <row r="173" spans="1:12" x14ac:dyDescent="0.25">
      <c r="A173" s="34"/>
      <c r="C173" s="35"/>
      <c r="D173" s="34"/>
      <c r="F173" s="35"/>
      <c r="G173" s="34"/>
      <c r="I173" s="35"/>
      <c r="J173" s="34"/>
      <c r="L173" s="35"/>
    </row>
    <row r="174" spans="1:12" x14ac:dyDescent="0.25">
      <c r="A174" s="50" t="s">
        <v>67</v>
      </c>
      <c r="B174" s="255"/>
      <c r="C174" s="256"/>
      <c r="D174" s="50" t="s">
        <v>67</v>
      </c>
      <c r="E174" s="255"/>
      <c r="F174" s="256"/>
      <c r="G174" s="50" t="s">
        <v>67</v>
      </c>
      <c r="H174" s="255"/>
      <c r="I174" s="256"/>
      <c r="J174" s="50" t="s">
        <v>67</v>
      </c>
      <c r="K174" s="255"/>
      <c r="L174" s="256"/>
    </row>
    <row r="175" spans="1:12" x14ac:dyDescent="0.25">
      <c r="A175" s="39" t="s">
        <v>65</v>
      </c>
      <c r="B175" s="257" t="e">
        <f>VLOOKUP(B174,_TAB1,2,FALSE)</f>
        <v>#N/A</v>
      </c>
      <c r="C175" s="258"/>
      <c r="D175" s="39" t="s">
        <v>65</v>
      </c>
      <c r="E175" s="257" t="e">
        <f>VLOOKUP(E174,_TAB1,2,FALSE)</f>
        <v>#N/A</v>
      </c>
      <c r="F175" s="258"/>
      <c r="G175" s="39" t="s">
        <v>65</v>
      </c>
      <c r="H175" s="257" t="e">
        <f>VLOOKUP(H174,_TAB1,2,FALSE)</f>
        <v>#N/A</v>
      </c>
      <c r="I175" s="258"/>
      <c r="J175" s="39" t="s">
        <v>65</v>
      </c>
      <c r="K175" s="257" t="e">
        <f>VLOOKUP(K174,_TAB1,2,FALSE)</f>
        <v>#N/A</v>
      </c>
      <c r="L175" s="258"/>
    </row>
    <row r="176" spans="1:12" x14ac:dyDescent="0.25">
      <c r="A176" s="39" t="s">
        <v>66</v>
      </c>
      <c r="B176" s="257" t="e">
        <f>VLOOKUP(B174,_TAB1,3,FALSE)</f>
        <v>#N/A</v>
      </c>
      <c r="C176" s="258"/>
      <c r="D176" s="39" t="s">
        <v>66</v>
      </c>
      <c r="E176" s="257" t="e">
        <f>VLOOKUP(E174,_TAB1,3,FALSE)</f>
        <v>#N/A</v>
      </c>
      <c r="F176" s="258"/>
      <c r="G176" s="39" t="s">
        <v>66</v>
      </c>
      <c r="H176" s="257" t="e">
        <f>VLOOKUP(H174,_TAB1,3,FALSE)</f>
        <v>#N/A</v>
      </c>
      <c r="I176" s="258"/>
      <c r="J176" s="39" t="s">
        <v>66</v>
      </c>
      <c r="K176" s="257" t="e">
        <f>VLOOKUP(K174,_TAB1,3,FALSE)</f>
        <v>#N/A</v>
      </c>
      <c r="L176" s="258"/>
    </row>
    <row r="177" spans="1:12" x14ac:dyDescent="0.25">
      <c r="A177" s="39" t="s">
        <v>64</v>
      </c>
      <c r="B177" s="247" t="e">
        <f>VLOOKUP(B174,_TAB1,5,FALSE)</f>
        <v>#N/A</v>
      </c>
      <c r="C177" s="248"/>
      <c r="D177" s="39" t="s">
        <v>64</v>
      </c>
      <c r="E177" s="247" t="e">
        <f>VLOOKUP(E174,_TAB1,5,FALSE)</f>
        <v>#N/A</v>
      </c>
      <c r="F177" s="248"/>
      <c r="G177" s="39" t="s">
        <v>64</v>
      </c>
      <c r="H177" s="247" t="e">
        <f>VLOOKUP(H174,_TAB1,5,FALSE)</f>
        <v>#N/A</v>
      </c>
      <c r="I177" s="248"/>
      <c r="J177" s="39" t="s">
        <v>64</v>
      </c>
      <c r="K177" s="247" t="e">
        <f>VLOOKUP(K174,_TAB1,5,FALSE)</f>
        <v>#N/A</v>
      </c>
      <c r="L177" s="248"/>
    </row>
    <row r="178" spans="1:12" x14ac:dyDescent="0.25">
      <c r="A178" s="39" t="s">
        <v>68</v>
      </c>
      <c r="B178" s="257" t="e">
        <f>VLOOKUP(B174,_TAB1,10,FALSE)</f>
        <v>#N/A</v>
      </c>
      <c r="C178" s="258"/>
      <c r="D178" s="39" t="s">
        <v>68</v>
      </c>
      <c r="E178" s="257" t="e">
        <f>VLOOKUP(E174,_TAB1,10,FALSE)</f>
        <v>#N/A</v>
      </c>
      <c r="F178" s="258"/>
      <c r="G178" s="39" t="s">
        <v>68</v>
      </c>
      <c r="H178" s="257" t="e">
        <f>VLOOKUP(H174,_TAB1,10,FALSE)</f>
        <v>#N/A</v>
      </c>
      <c r="I178" s="258"/>
      <c r="J178" s="39" t="s">
        <v>68</v>
      </c>
      <c r="K178" s="257" t="e">
        <f>VLOOKUP(K174,_TAB1,10,FALSE)</f>
        <v>#N/A</v>
      </c>
      <c r="L178" s="258"/>
    </row>
    <row r="179" spans="1:12" x14ac:dyDescent="0.25">
      <c r="A179" s="39" t="s">
        <v>57</v>
      </c>
      <c r="B179" s="257" t="e">
        <f>VLOOKUP(B174,_TAB1,13,FALSE)</f>
        <v>#N/A</v>
      </c>
      <c r="C179" s="258"/>
      <c r="D179" s="39" t="s">
        <v>57</v>
      </c>
      <c r="E179" s="257" t="e">
        <f>VLOOKUP(E174,_TAB1,13,FALSE)</f>
        <v>#N/A</v>
      </c>
      <c r="F179" s="258"/>
      <c r="G179" s="39" t="s">
        <v>57</v>
      </c>
      <c r="H179" s="257" t="e">
        <f>VLOOKUP(H174,_TAB1,13,FALSE)</f>
        <v>#N/A</v>
      </c>
      <c r="I179" s="258"/>
      <c r="J179" s="39" t="s">
        <v>57</v>
      </c>
      <c r="K179" s="257" t="e">
        <f>VLOOKUP(K174,_TAB1,13,FALSE)</f>
        <v>#N/A</v>
      </c>
      <c r="L179" s="258"/>
    </row>
    <row r="180" spans="1:12" x14ac:dyDescent="0.25">
      <c r="A180" s="34"/>
      <c r="C180" s="35"/>
      <c r="D180" s="34"/>
      <c r="F180" s="35"/>
      <c r="G180" s="34"/>
      <c r="I180" s="35"/>
      <c r="J180" s="34"/>
      <c r="L180" s="35"/>
    </row>
    <row r="181" spans="1:12" x14ac:dyDescent="0.25">
      <c r="A181" s="40" t="s">
        <v>60</v>
      </c>
      <c r="C181" s="35"/>
      <c r="D181" s="40" t="s">
        <v>60</v>
      </c>
      <c r="F181" s="35"/>
      <c r="G181" s="40" t="s">
        <v>60</v>
      </c>
      <c r="I181" s="35"/>
      <c r="J181" s="40" t="s">
        <v>60</v>
      </c>
      <c r="L181" s="35"/>
    </row>
    <row r="182" spans="1:12" x14ac:dyDescent="0.25">
      <c r="A182" s="41" t="s">
        <v>61</v>
      </c>
      <c r="B182" s="29" t="s">
        <v>62</v>
      </c>
      <c r="C182" s="42" t="s">
        <v>63</v>
      </c>
      <c r="D182" s="41" t="s">
        <v>61</v>
      </c>
      <c r="E182" s="29" t="s">
        <v>62</v>
      </c>
      <c r="F182" s="42" t="s">
        <v>63</v>
      </c>
      <c r="G182" s="41" t="s">
        <v>61</v>
      </c>
      <c r="H182" s="29" t="s">
        <v>62</v>
      </c>
      <c r="I182" s="42" t="s">
        <v>63</v>
      </c>
      <c r="J182" s="41" t="s">
        <v>61</v>
      </c>
      <c r="K182" s="29" t="s">
        <v>62</v>
      </c>
      <c r="L182" s="42" t="s">
        <v>63</v>
      </c>
    </row>
    <row r="183" spans="1:12" x14ac:dyDescent="0.25">
      <c r="A183" s="43"/>
      <c r="B183" s="7"/>
      <c r="C183" s="44"/>
      <c r="D183" s="43"/>
      <c r="E183" s="7"/>
      <c r="F183" s="44"/>
      <c r="G183" s="43"/>
      <c r="H183" s="7"/>
      <c r="I183" s="44"/>
      <c r="J183" s="43"/>
      <c r="K183" s="7"/>
      <c r="L183" s="44"/>
    </row>
    <row r="184" spans="1:12" x14ac:dyDescent="0.25">
      <c r="A184" s="45"/>
      <c r="B184" s="27"/>
      <c r="C184" s="46"/>
      <c r="D184" s="45"/>
      <c r="E184" s="27"/>
      <c r="F184" s="46"/>
      <c r="G184" s="45"/>
      <c r="H184" s="27"/>
      <c r="I184" s="46"/>
      <c r="J184" s="45"/>
      <c r="K184" s="27"/>
      <c r="L184" s="46"/>
    </row>
    <row r="185" spans="1:12" ht="13.8" thickBot="1" x14ac:dyDescent="0.3">
      <c r="A185" s="47"/>
      <c r="B185" s="48"/>
      <c r="C185" s="49"/>
      <c r="D185" s="47"/>
      <c r="E185" s="48"/>
      <c r="F185" s="49"/>
      <c r="G185" s="47"/>
      <c r="H185" s="48"/>
      <c r="I185" s="49"/>
      <c r="J185" s="47"/>
      <c r="K185" s="48"/>
      <c r="L185" s="49"/>
    </row>
    <row r="186" spans="1:12" x14ac:dyDescent="0.25">
      <c r="A186" s="31"/>
      <c r="B186" s="32"/>
      <c r="C186" s="33"/>
      <c r="D186" s="31"/>
      <c r="E186" s="32"/>
      <c r="F186" s="33"/>
      <c r="G186" s="31"/>
      <c r="H186" s="32"/>
      <c r="I186" s="33"/>
      <c r="J186" s="31"/>
      <c r="K186" s="32"/>
      <c r="L186" s="33"/>
    </row>
    <row r="187" spans="1:12" x14ac:dyDescent="0.25">
      <c r="A187" s="34"/>
      <c r="B187" s="249" t="str">
        <f>$B$1</f>
        <v xml:space="preserve">       Départemental Natation  49                                 Sport Adapté                                   Beaupréau, le 4 décembre 2022</v>
      </c>
      <c r="C187" s="250"/>
      <c r="D187" s="34"/>
      <c r="E187" s="249" t="str">
        <f>$B$1</f>
        <v xml:space="preserve">       Départemental Natation  49                                 Sport Adapté                                   Beaupréau, le 4 décembre 2022</v>
      </c>
      <c r="F187" s="250"/>
      <c r="G187" s="34"/>
      <c r="H187" s="249" t="str">
        <f>$B$1</f>
        <v xml:space="preserve">       Départemental Natation  49                                 Sport Adapté                                   Beaupréau, le 4 décembre 2022</v>
      </c>
      <c r="I187" s="250"/>
      <c r="J187" s="34"/>
      <c r="K187" s="249" t="str">
        <f>$B$1</f>
        <v xml:space="preserve">       Départemental Natation  49                                 Sport Adapté                                   Beaupréau, le 4 décembre 2022</v>
      </c>
      <c r="L187" s="250"/>
    </row>
    <row r="188" spans="1:12" x14ac:dyDescent="0.25">
      <c r="A188" s="34"/>
      <c r="B188" s="251"/>
      <c r="C188" s="252"/>
      <c r="D188" s="34"/>
      <c r="E188" s="251"/>
      <c r="F188" s="252"/>
      <c r="G188" s="34"/>
      <c r="H188" s="251"/>
      <c r="I188" s="252"/>
      <c r="J188" s="34"/>
      <c r="K188" s="251"/>
      <c r="L188" s="252"/>
    </row>
    <row r="189" spans="1:12" x14ac:dyDescent="0.25">
      <c r="A189" s="34"/>
      <c r="B189" s="253"/>
      <c r="C189" s="254"/>
      <c r="D189" s="34"/>
      <c r="E189" s="253"/>
      <c r="F189" s="254"/>
      <c r="G189" s="34"/>
      <c r="H189" s="253"/>
      <c r="I189" s="254"/>
      <c r="J189" s="34"/>
      <c r="K189" s="253"/>
      <c r="L189" s="254"/>
    </row>
    <row r="190" spans="1:12" x14ac:dyDescent="0.25">
      <c r="A190" s="34"/>
      <c r="C190" s="35"/>
      <c r="D190" s="34"/>
      <c r="F190" s="35"/>
      <c r="G190" s="34"/>
      <c r="I190" s="35"/>
      <c r="J190" s="34"/>
      <c r="L190" s="35"/>
    </row>
    <row r="191" spans="1:12" x14ac:dyDescent="0.25">
      <c r="A191" s="36" t="s">
        <v>72</v>
      </c>
      <c r="B191" s="37">
        <v>5</v>
      </c>
      <c r="C191" s="35"/>
      <c r="D191" s="36" t="s">
        <v>72</v>
      </c>
      <c r="E191" s="37">
        <v>5</v>
      </c>
      <c r="F191" s="35"/>
      <c r="G191" s="36" t="s">
        <v>72</v>
      </c>
      <c r="H191" s="37">
        <v>5</v>
      </c>
      <c r="I191" s="35"/>
      <c r="J191" s="36" t="s">
        <v>72</v>
      </c>
      <c r="K191" s="37">
        <v>5</v>
      </c>
      <c r="L191" s="35"/>
    </row>
    <row r="192" spans="1:12" x14ac:dyDescent="0.25">
      <c r="A192" s="34"/>
      <c r="B192" s="30" t="s">
        <v>59</v>
      </c>
      <c r="C192" s="38">
        <v>5</v>
      </c>
      <c r="D192" s="34"/>
      <c r="E192" s="30" t="s">
        <v>59</v>
      </c>
      <c r="F192" s="38">
        <v>6</v>
      </c>
      <c r="G192" s="34"/>
      <c r="H192" s="30" t="s">
        <v>59</v>
      </c>
      <c r="I192" s="38">
        <v>7</v>
      </c>
      <c r="J192" s="34"/>
      <c r="K192" s="30" t="s">
        <v>59</v>
      </c>
      <c r="L192" s="38">
        <v>8</v>
      </c>
    </row>
    <row r="193" spans="1:12" x14ac:dyDescent="0.25">
      <c r="A193" s="34"/>
      <c r="C193" s="35"/>
      <c r="D193" s="34"/>
      <c r="F193" s="35"/>
      <c r="G193" s="34"/>
      <c r="I193" s="35"/>
      <c r="J193" s="34"/>
      <c r="L193" s="35"/>
    </row>
    <row r="194" spans="1:12" x14ac:dyDescent="0.25">
      <c r="A194" s="50" t="s">
        <v>67</v>
      </c>
      <c r="B194" s="255"/>
      <c r="C194" s="256"/>
      <c r="D194" s="50" t="s">
        <v>67</v>
      </c>
      <c r="E194" s="255"/>
      <c r="F194" s="256"/>
      <c r="G194" s="50" t="s">
        <v>67</v>
      </c>
      <c r="H194" s="255"/>
      <c r="I194" s="256"/>
      <c r="J194" s="50" t="s">
        <v>67</v>
      </c>
      <c r="K194" s="255"/>
      <c r="L194" s="256"/>
    </row>
    <row r="195" spans="1:12" x14ac:dyDescent="0.25">
      <c r="A195" s="39" t="s">
        <v>65</v>
      </c>
      <c r="B195" s="257" t="e">
        <f>VLOOKUP(B194,_TAB1,2,FALSE)</f>
        <v>#N/A</v>
      </c>
      <c r="C195" s="258"/>
      <c r="D195" s="39" t="s">
        <v>65</v>
      </c>
      <c r="E195" s="257" t="e">
        <f>VLOOKUP(E194,_TAB1,2,FALSE)</f>
        <v>#N/A</v>
      </c>
      <c r="F195" s="258"/>
      <c r="G195" s="39" t="s">
        <v>65</v>
      </c>
      <c r="H195" s="257" t="e">
        <f>VLOOKUP(H194,_TAB1,2,FALSE)</f>
        <v>#N/A</v>
      </c>
      <c r="I195" s="258"/>
      <c r="J195" s="39" t="s">
        <v>65</v>
      </c>
      <c r="K195" s="257" t="e">
        <f>VLOOKUP(K194,_TAB1,2,FALSE)</f>
        <v>#N/A</v>
      </c>
      <c r="L195" s="258"/>
    </row>
    <row r="196" spans="1:12" x14ac:dyDescent="0.25">
      <c r="A196" s="39" t="s">
        <v>66</v>
      </c>
      <c r="B196" s="257" t="e">
        <f>VLOOKUP(B194,_TAB1,3,FALSE)</f>
        <v>#N/A</v>
      </c>
      <c r="C196" s="258"/>
      <c r="D196" s="39" t="s">
        <v>66</v>
      </c>
      <c r="E196" s="257" t="e">
        <f>VLOOKUP(E194,_TAB1,3,FALSE)</f>
        <v>#N/A</v>
      </c>
      <c r="F196" s="258"/>
      <c r="G196" s="39" t="s">
        <v>66</v>
      </c>
      <c r="H196" s="257" t="e">
        <f>VLOOKUP(H194,_TAB1,3,FALSE)</f>
        <v>#N/A</v>
      </c>
      <c r="I196" s="258"/>
      <c r="J196" s="39" t="s">
        <v>66</v>
      </c>
      <c r="K196" s="257" t="e">
        <f>VLOOKUP(K194,_TAB1,3,FALSE)</f>
        <v>#N/A</v>
      </c>
      <c r="L196" s="258"/>
    </row>
    <row r="197" spans="1:12" x14ac:dyDescent="0.25">
      <c r="A197" s="39" t="s">
        <v>64</v>
      </c>
      <c r="B197" s="247" t="e">
        <f>VLOOKUP(B194,_TAB1,5,FALSE)</f>
        <v>#N/A</v>
      </c>
      <c r="C197" s="248"/>
      <c r="D197" s="39" t="s">
        <v>64</v>
      </c>
      <c r="E197" s="247" t="e">
        <f>VLOOKUP(E194,_TAB1,5,FALSE)</f>
        <v>#N/A</v>
      </c>
      <c r="F197" s="248"/>
      <c r="G197" s="39" t="s">
        <v>64</v>
      </c>
      <c r="H197" s="247" t="e">
        <f>VLOOKUP(H194,_TAB1,5,FALSE)</f>
        <v>#N/A</v>
      </c>
      <c r="I197" s="248"/>
      <c r="J197" s="39" t="s">
        <v>64</v>
      </c>
      <c r="K197" s="247" t="e">
        <f>VLOOKUP(K194,_TAB1,5,FALSE)</f>
        <v>#N/A</v>
      </c>
      <c r="L197" s="248"/>
    </row>
    <row r="198" spans="1:12" x14ac:dyDescent="0.25">
      <c r="A198" s="39" t="s">
        <v>68</v>
      </c>
      <c r="B198" s="257" t="e">
        <f>VLOOKUP(B194,_TAB1,10,FALSE)</f>
        <v>#N/A</v>
      </c>
      <c r="C198" s="258"/>
      <c r="D198" s="39" t="s">
        <v>68</v>
      </c>
      <c r="E198" s="257" t="e">
        <f>VLOOKUP(E194,_TAB1,10,FALSE)</f>
        <v>#N/A</v>
      </c>
      <c r="F198" s="258"/>
      <c r="G198" s="39" t="s">
        <v>68</v>
      </c>
      <c r="H198" s="257" t="e">
        <f>VLOOKUP(H194,_TAB1,10,FALSE)</f>
        <v>#N/A</v>
      </c>
      <c r="I198" s="258"/>
      <c r="J198" s="39" t="s">
        <v>68</v>
      </c>
      <c r="K198" s="257" t="e">
        <f>VLOOKUP(K194,_TAB1,10,FALSE)</f>
        <v>#N/A</v>
      </c>
      <c r="L198" s="258"/>
    </row>
    <row r="199" spans="1:12" x14ac:dyDescent="0.25">
      <c r="A199" s="39" t="s">
        <v>57</v>
      </c>
      <c r="B199" s="257" t="e">
        <f>VLOOKUP(B194,_TAB1,13,FALSE)</f>
        <v>#N/A</v>
      </c>
      <c r="C199" s="258"/>
      <c r="D199" s="39" t="s">
        <v>57</v>
      </c>
      <c r="E199" s="257" t="e">
        <f>VLOOKUP(E194,_TAB1,13,FALSE)</f>
        <v>#N/A</v>
      </c>
      <c r="F199" s="258"/>
      <c r="G199" s="39" t="s">
        <v>57</v>
      </c>
      <c r="H199" s="257" t="e">
        <f>VLOOKUP(H194,_TAB1,13,FALSE)</f>
        <v>#N/A</v>
      </c>
      <c r="I199" s="258"/>
      <c r="J199" s="39" t="s">
        <v>57</v>
      </c>
      <c r="K199" s="257" t="e">
        <f>VLOOKUP(K194,_TAB1,13,FALSE)</f>
        <v>#N/A</v>
      </c>
      <c r="L199" s="258"/>
    </row>
    <row r="200" spans="1:12" x14ac:dyDescent="0.25">
      <c r="A200" s="34"/>
      <c r="C200" s="35"/>
      <c r="D200" s="34"/>
      <c r="F200" s="35"/>
      <c r="G200" s="34"/>
      <c r="I200" s="35"/>
      <c r="J200" s="34"/>
      <c r="L200" s="35"/>
    </row>
    <row r="201" spans="1:12" x14ac:dyDescent="0.25">
      <c r="A201" s="40" t="s">
        <v>60</v>
      </c>
      <c r="C201" s="35"/>
      <c r="D201" s="40" t="s">
        <v>60</v>
      </c>
      <c r="F201" s="35"/>
      <c r="G201" s="40" t="s">
        <v>60</v>
      </c>
      <c r="I201" s="35"/>
      <c r="J201" s="40" t="s">
        <v>60</v>
      </c>
      <c r="L201" s="35"/>
    </row>
    <row r="202" spans="1:12" x14ac:dyDescent="0.25">
      <c r="A202" s="41" t="s">
        <v>61</v>
      </c>
      <c r="B202" s="29" t="s">
        <v>62</v>
      </c>
      <c r="C202" s="42" t="s">
        <v>63</v>
      </c>
      <c r="D202" s="41" t="s">
        <v>61</v>
      </c>
      <c r="E202" s="29" t="s">
        <v>62</v>
      </c>
      <c r="F202" s="42" t="s">
        <v>63</v>
      </c>
      <c r="G202" s="41" t="s">
        <v>61</v>
      </c>
      <c r="H202" s="29" t="s">
        <v>62</v>
      </c>
      <c r="I202" s="42" t="s">
        <v>63</v>
      </c>
      <c r="J202" s="41" t="s">
        <v>61</v>
      </c>
      <c r="K202" s="29" t="s">
        <v>62</v>
      </c>
      <c r="L202" s="42" t="s">
        <v>63</v>
      </c>
    </row>
    <row r="203" spans="1:12" x14ac:dyDescent="0.25">
      <c r="A203" s="43"/>
      <c r="B203" s="7"/>
      <c r="C203" s="44"/>
      <c r="D203" s="43"/>
      <c r="E203" s="7"/>
      <c r="F203" s="44"/>
      <c r="G203" s="43"/>
      <c r="H203" s="7"/>
      <c r="I203" s="44"/>
      <c r="J203" s="43"/>
      <c r="K203" s="7"/>
      <c r="L203" s="44"/>
    </row>
    <row r="204" spans="1:12" x14ac:dyDescent="0.25">
      <c r="A204" s="45"/>
      <c r="B204" s="27"/>
      <c r="C204" s="46"/>
      <c r="D204" s="45"/>
      <c r="E204" s="27"/>
      <c r="F204" s="46"/>
      <c r="G204" s="45"/>
      <c r="H204" s="27"/>
      <c r="I204" s="46"/>
      <c r="J204" s="45"/>
      <c r="K204" s="27"/>
      <c r="L204" s="46"/>
    </row>
    <row r="205" spans="1:12" ht="13.8" thickBot="1" x14ac:dyDescent="0.3">
      <c r="A205" s="47"/>
      <c r="B205" s="48"/>
      <c r="C205" s="49"/>
      <c r="D205" s="47"/>
      <c r="E205" s="48"/>
      <c r="F205" s="49"/>
      <c r="G205" s="47"/>
      <c r="H205" s="48"/>
      <c r="I205" s="49"/>
      <c r="J205" s="47"/>
      <c r="K205" s="48"/>
      <c r="L205" s="49"/>
    </row>
    <row r="206" spans="1:12" ht="13.8" thickBot="1" x14ac:dyDescent="0.3"/>
    <row r="207" spans="1:12" x14ac:dyDescent="0.25">
      <c r="A207" s="31"/>
      <c r="B207" s="32"/>
      <c r="C207" s="33"/>
      <c r="D207" s="31"/>
      <c r="E207" s="32"/>
      <c r="F207" s="33"/>
      <c r="G207" s="31"/>
      <c r="H207" s="32"/>
      <c r="I207" s="33"/>
      <c r="J207" s="31"/>
      <c r="K207" s="32"/>
      <c r="L207" s="33"/>
    </row>
    <row r="208" spans="1:12" x14ac:dyDescent="0.25">
      <c r="A208" s="34"/>
      <c r="B208" s="249" t="str">
        <f>$B$1</f>
        <v xml:space="preserve">       Départemental Natation  49                                 Sport Adapté                                   Beaupréau, le 4 décembre 2022</v>
      </c>
      <c r="C208" s="250"/>
      <c r="D208" s="34"/>
      <c r="E208" s="249" t="str">
        <f>$B$1</f>
        <v xml:space="preserve">       Départemental Natation  49                                 Sport Adapté                                   Beaupréau, le 4 décembre 2022</v>
      </c>
      <c r="F208" s="250"/>
      <c r="G208" s="34"/>
      <c r="H208" s="249" t="str">
        <f>$B$1</f>
        <v xml:space="preserve">       Départemental Natation  49                                 Sport Adapté                                   Beaupréau, le 4 décembre 2022</v>
      </c>
      <c r="I208" s="250"/>
      <c r="J208" s="34"/>
      <c r="K208" s="249" t="str">
        <f>$B$1</f>
        <v xml:space="preserve">       Départemental Natation  49                                 Sport Adapté                                   Beaupréau, le 4 décembre 2022</v>
      </c>
      <c r="L208" s="250"/>
    </row>
    <row r="209" spans="1:12" x14ac:dyDescent="0.25">
      <c r="A209" s="34"/>
      <c r="B209" s="251"/>
      <c r="C209" s="252"/>
      <c r="D209" s="34"/>
      <c r="E209" s="251"/>
      <c r="F209" s="252"/>
      <c r="G209" s="34"/>
      <c r="H209" s="251"/>
      <c r="I209" s="252"/>
      <c r="J209" s="34"/>
      <c r="K209" s="251"/>
      <c r="L209" s="252"/>
    </row>
    <row r="210" spans="1:12" x14ac:dyDescent="0.25">
      <c r="A210" s="34"/>
      <c r="B210" s="253"/>
      <c r="C210" s="254"/>
      <c r="D210" s="34"/>
      <c r="E210" s="253"/>
      <c r="F210" s="254"/>
      <c r="G210" s="34"/>
      <c r="H210" s="253"/>
      <c r="I210" s="254"/>
      <c r="J210" s="34"/>
      <c r="K210" s="253"/>
      <c r="L210" s="254"/>
    </row>
    <row r="211" spans="1:12" x14ac:dyDescent="0.25">
      <c r="A211" s="34"/>
      <c r="C211" s="35"/>
      <c r="D211" s="34"/>
      <c r="F211" s="35"/>
      <c r="G211" s="34"/>
      <c r="I211" s="35"/>
      <c r="J211" s="34"/>
      <c r="L211" s="35"/>
    </row>
    <row r="212" spans="1:12" x14ac:dyDescent="0.25">
      <c r="A212" s="36" t="s">
        <v>72</v>
      </c>
      <c r="B212" s="37">
        <v>6</v>
      </c>
      <c r="C212" s="35"/>
      <c r="D212" s="36" t="s">
        <v>72</v>
      </c>
      <c r="E212" s="37">
        <v>6</v>
      </c>
      <c r="F212" s="35"/>
      <c r="G212" s="36" t="s">
        <v>72</v>
      </c>
      <c r="H212" s="37">
        <v>6</v>
      </c>
      <c r="I212" s="35"/>
      <c r="J212" s="36" t="s">
        <v>72</v>
      </c>
      <c r="K212" s="37">
        <v>6</v>
      </c>
      <c r="L212" s="35"/>
    </row>
    <row r="213" spans="1:12" x14ac:dyDescent="0.25">
      <c r="A213" s="34"/>
      <c r="B213" s="30" t="s">
        <v>59</v>
      </c>
      <c r="C213" s="38">
        <v>1</v>
      </c>
      <c r="D213" s="34"/>
      <c r="E213" s="30" t="s">
        <v>59</v>
      </c>
      <c r="F213" s="38">
        <v>2</v>
      </c>
      <c r="G213" s="34"/>
      <c r="H213" s="30" t="s">
        <v>59</v>
      </c>
      <c r="I213" s="38">
        <v>3</v>
      </c>
      <c r="J213" s="34"/>
      <c r="K213" s="30" t="s">
        <v>59</v>
      </c>
      <c r="L213" s="38">
        <v>4</v>
      </c>
    </row>
    <row r="214" spans="1:12" x14ac:dyDescent="0.25">
      <c r="A214" s="34"/>
      <c r="C214" s="35"/>
      <c r="D214" s="34"/>
      <c r="F214" s="35"/>
      <c r="G214" s="34"/>
      <c r="I214" s="35"/>
      <c r="J214" s="34"/>
      <c r="L214" s="35"/>
    </row>
    <row r="215" spans="1:12" x14ac:dyDescent="0.25">
      <c r="A215" s="50" t="s">
        <v>67</v>
      </c>
      <c r="B215" s="255"/>
      <c r="C215" s="256"/>
      <c r="D215" s="50" t="s">
        <v>67</v>
      </c>
      <c r="E215" s="255"/>
      <c r="F215" s="256"/>
      <c r="G215" s="50" t="s">
        <v>67</v>
      </c>
      <c r="H215" s="255"/>
      <c r="I215" s="256"/>
      <c r="J215" s="50" t="s">
        <v>67</v>
      </c>
      <c r="K215" s="255"/>
      <c r="L215" s="256"/>
    </row>
    <row r="216" spans="1:12" x14ac:dyDescent="0.25">
      <c r="A216" s="39" t="s">
        <v>65</v>
      </c>
      <c r="B216" s="257" t="e">
        <f>VLOOKUP(B215,_TAB1,2,FALSE)</f>
        <v>#N/A</v>
      </c>
      <c r="C216" s="258"/>
      <c r="D216" s="39" t="s">
        <v>65</v>
      </c>
      <c r="E216" s="257" t="e">
        <f>VLOOKUP(E215,_TAB1,2,FALSE)</f>
        <v>#N/A</v>
      </c>
      <c r="F216" s="258"/>
      <c r="G216" s="39" t="s">
        <v>65</v>
      </c>
      <c r="H216" s="257" t="e">
        <f>VLOOKUP(H215,_TAB1,2,FALSE)</f>
        <v>#N/A</v>
      </c>
      <c r="I216" s="258"/>
      <c r="J216" s="39" t="s">
        <v>65</v>
      </c>
      <c r="K216" s="257" t="e">
        <f>VLOOKUP(K215,_TAB1,2,FALSE)</f>
        <v>#N/A</v>
      </c>
      <c r="L216" s="258"/>
    </row>
    <row r="217" spans="1:12" x14ac:dyDescent="0.25">
      <c r="A217" s="39" t="s">
        <v>66</v>
      </c>
      <c r="B217" s="257" t="e">
        <f>VLOOKUP(B215,_TAB1,3,FALSE)</f>
        <v>#N/A</v>
      </c>
      <c r="C217" s="258"/>
      <c r="D217" s="39" t="s">
        <v>66</v>
      </c>
      <c r="E217" s="257" t="e">
        <f>VLOOKUP(E215,_TAB1,3,FALSE)</f>
        <v>#N/A</v>
      </c>
      <c r="F217" s="258"/>
      <c r="G217" s="39" t="s">
        <v>66</v>
      </c>
      <c r="H217" s="257" t="e">
        <f>VLOOKUP(H215,_TAB1,3,FALSE)</f>
        <v>#N/A</v>
      </c>
      <c r="I217" s="258"/>
      <c r="J217" s="39" t="s">
        <v>66</v>
      </c>
      <c r="K217" s="257" t="e">
        <f>VLOOKUP(K215,_TAB1,3,FALSE)</f>
        <v>#N/A</v>
      </c>
      <c r="L217" s="258"/>
    </row>
    <row r="218" spans="1:12" x14ac:dyDescent="0.25">
      <c r="A218" s="39" t="s">
        <v>64</v>
      </c>
      <c r="B218" s="247" t="e">
        <f>VLOOKUP(B215,_TAB1,5,FALSE)</f>
        <v>#N/A</v>
      </c>
      <c r="C218" s="248"/>
      <c r="D218" s="39" t="s">
        <v>64</v>
      </c>
      <c r="E218" s="247" t="e">
        <f>VLOOKUP(E215,_TAB1,5,FALSE)</f>
        <v>#N/A</v>
      </c>
      <c r="F218" s="248"/>
      <c r="G218" s="39" t="s">
        <v>64</v>
      </c>
      <c r="H218" s="247" t="e">
        <f>VLOOKUP(H215,_TAB1,5,FALSE)</f>
        <v>#N/A</v>
      </c>
      <c r="I218" s="248"/>
      <c r="J218" s="39" t="s">
        <v>64</v>
      </c>
      <c r="K218" s="247" t="e">
        <f>VLOOKUP(K215,_TAB1,5,FALSE)</f>
        <v>#N/A</v>
      </c>
      <c r="L218" s="248"/>
    </row>
    <row r="219" spans="1:12" x14ac:dyDescent="0.25">
      <c r="A219" s="39" t="s">
        <v>68</v>
      </c>
      <c r="B219" s="257" t="e">
        <f>VLOOKUP(B215,_TAB1,10,FALSE)</f>
        <v>#N/A</v>
      </c>
      <c r="C219" s="258"/>
      <c r="D219" s="39" t="s">
        <v>68</v>
      </c>
      <c r="E219" s="257" t="e">
        <f>VLOOKUP(E215,_TAB1,10,FALSE)</f>
        <v>#N/A</v>
      </c>
      <c r="F219" s="258"/>
      <c r="G219" s="39" t="s">
        <v>68</v>
      </c>
      <c r="H219" s="257" t="e">
        <f>VLOOKUP(H215,_TAB1,10,FALSE)</f>
        <v>#N/A</v>
      </c>
      <c r="I219" s="258"/>
      <c r="J219" s="39" t="s">
        <v>68</v>
      </c>
      <c r="K219" s="257" t="e">
        <f>VLOOKUP(K215,_TAB1,10,FALSE)</f>
        <v>#N/A</v>
      </c>
      <c r="L219" s="258"/>
    </row>
    <row r="220" spans="1:12" x14ac:dyDescent="0.25">
      <c r="A220" s="39" t="s">
        <v>57</v>
      </c>
      <c r="B220" s="257" t="e">
        <f>VLOOKUP(B215,_TAB1,13,FALSE)</f>
        <v>#N/A</v>
      </c>
      <c r="C220" s="258"/>
      <c r="D220" s="39" t="s">
        <v>57</v>
      </c>
      <c r="E220" s="257" t="e">
        <f>VLOOKUP(E215,_TAB1,13,FALSE)</f>
        <v>#N/A</v>
      </c>
      <c r="F220" s="258"/>
      <c r="G220" s="39" t="s">
        <v>57</v>
      </c>
      <c r="H220" s="257" t="e">
        <f>VLOOKUP(H215,_TAB1,13,FALSE)</f>
        <v>#N/A</v>
      </c>
      <c r="I220" s="258"/>
      <c r="J220" s="39" t="s">
        <v>57</v>
      </c>
      <c r="K220" s="257" t="e">
        <f>VLOOKUP(K215,_TAB1,13,FALSE)</f>
        <v>#N/A</v>
      </c>
      <c r="L220" s="258"/>
    </row>
    <row r="221" spans="1:12" x14ac:dyDescent="0.25">
      <c r="A221" s="34"/>
      <c r="C221" s="35"/>
      <c r="D221" s="34"/>
      <c r="F221" s="35"/>
      <c r="G221" s="34"/>
      <c r="I221" s="35"/>
      <c r="J221" s="34"/>
      <c r="L221" s="35"/>
    </row>
    <row r="222" spans="1:12" x14ac:dyDescent="0.25">
      <c r="A222" s="40" t="s">
        <v>60</v>
      </c>
      <c r="C222" s="35"/>
      <c r="D222" s="40" t="s">
        <v>60</v>
      </c>
      <c r="F222" s="35"/>
      <c r="G222" s="40" t="s">
        <v>60</v>
      </c>
      <c r="I222" s="35"/>
      <c r="J222" s="40" t="s">
        <v>60</v>
      </c>
      <c r="L222" s="35"/>
    </row>
    <row r="223" spans="1:12" x14ac:dyDescent="0.25">
      <c r="A223" s="41" t="s">
        <v>61</v>
      </c>
      <c r="B223" s="29" t="s">
        <v>62</v>
      </c>
      <c r="C223" s="42" t="s">
        <v>63</v>
      </c>
      <c r="D223" s="41" t="s">
        <v>61</v>
      </c>
      <c r="E223" s="29" t="s">
        <v>62</v>
      </c>
      <c r="F223" s="42" t="s">
        <v>63</v>
      </c>
      <c r="G223" s="41" t="s">
        <v>61</v>
      </c>
      <c r="H223" s="29" t="s">
        <v>62</v>
      </c>
      <c r="I223" s="42" t="s">
        <v>63</v>
      </c>
      <c r="J223" s="41" t="s">
        <v>61</v>
      </c>
      <c r="K223" s="29" t="s">
        <v>62</v>
      </c>
      <c r="L223" s="42" t="s">
        <v>63</v>
      </c>
    </row>
    <row r="224" spans="1:12" x14ac:dyDescent="0.25">
      <c r="A224" s="43"/>
      <c r="B224" s="7"/>
      <c r="C224" s="44"/>
      <c r="D224" s="43"/>
      <c r="E224" s="7"/>
      <c r="F224" s="44"/>
      <c r="G224" s="43"/>
      <c r="H224" s="7"/>
      <c r="I224" s="44"/>
      <c r="J224" s="43"/>
      <c r="K224" s="7"/>
      <c r="L224" s="44"/>
    </row>
    <row r="225" spans="1:12" x14ac:dyDescent="0.25">
      <c r="A225" s="45"/>
      <c r="B225" s="27"/>
      <c r="C225" s="46"/>
      <c r="D225" s="45"/>
      <c r="E225" s="27"/>
      <c r="F225" s="46"/>
      <c r="G225" s="45"/>
      <c r="H225" s="27"/>
      <c r="I225" s="46"/>
      <c r="J225" s="45"/>
      <c r="K225" s="27"/>
      <c r="L225" s="46"/>
    </row>
    <row r="226" spans="1:12" ht="13.8" thickBot="1" x14ac:dyDescent="0.3">
      <c r="A226" s="47"/>
      <c r="B226" s="48"/>
      <c r="C226" s="49"/>
      <c r="D226" s="47"/>
      <c r="E226" s="48"/>
      <c r="F226" s="49"/>
      <c r="G226" s="47"/>
      <c r="H226" s="48"/>
      <c r="I226" s="49"/>
      <c r="J226" s="47"/>
      <c r="K226" s="48"/>
      <c r="L226" s="49"/>
    </row>
    <row r="227" spans="1:12" x14ac:dyDescent="0.25">
      <c r="A227" s="31"/>
      <c r="B227" s="32"/>
      <c r="C227" s="33"/>
      <c r="D227" s="31"/>
      <c r="E227" s="32"/>
      <c r="F227" s="33"/>
      <c r="G227" s="31"/>
      <c r="H227" s="32"/>
      <c r="I227" s="33"/>
      <c r="J227" s="31"/>
      <c r="K227" s="32"/>
      <c r="L227" s="33"/>
    </row>
    <row r="228" spans="1:12" x14ac:dyDescent="0.25">
      <c r="A228" s="34"/>
      <c r="B228" s="249" t="str">
        <f>$B$1</f>
        <v xml:space="preserve">       Départemental Natation  49                                 Sport Adapté                                   Beaupréau, le 4 décembre 2022</v>
      </c>
      <c r="C228" s="250"/>
      <c r="D228" s="34"/>
      <c r="E228" s="249" t="str">
        <f>$B$1</f>
        <v xml:space="preserve">       Départemental Natation  49                                 Sport Adapté                                   Beaupréau, le 4 décembre 2022</v>
      </c>
      <c r="F228" s="250"/>
      <c r="G228" s="34"/>
      <c r="H228" s="249" t="str">
        <f>$B$1</f>
        <v xml:space="preserve">       Départemental Natation  49                                 Sport Adapté                                   Beaupréau, le 4 décembre 2022</v>
      </c>
      <c r="I228" s="250"/>
      <c r="J228" s="34"/>
      <c r="K228" s="249" t="str">
        <f>$B$1</f>
        <v xml:space="preserve">       Départemental Natation  49                                 Sport Adapté                                   Beaupréau, le 4 décembre 2022</v>
      </c>
      <c r="L228" s="250"/>
    </row>
    <row r="229" spans="1:12" x14ac:dyDescent="0.25">
      <c r="A229" s="34"/>
      <c r="B229" s="251"/>
      <c r="C229" s="252"/>
      <c r="D229" s="34"/>
      <c r="E229" s="251"/>
      <c r="F229" s="252"/>
      <c r="G229" s="34"/>
      <c r="H229" s="251"/>
      <c r="I229" s="252"/>
      <c r="J229" s="34"/>
      <c r="K229" s="251"/>
      <c r="L229" s="252"/>
    </row>
    <row r="230" spans="1:12" x14ac:dyDescent="0.25">
      <c r="A230" s="34"/>
      <c r="B230" s="253"/>
      <c r="C230" s="254"/>
      <c r="D230" s="34"/>
      <c r="E230" s="253"/>
      <c r="F230" s="254"/>
      <c r="G230" s="34"/>
      <c r="H230" s="253"/>
      <c r="I230" s="254"/>
      <c r="J230" s="34"/>
      <c r="K230" s="253"/>
      <c r="L230" s="254"/>
    </row>
    <row r="231" spans="1:12" x14ac:dyDescent="0.25">
      <c r="A231" s="34"/>
      <c r="C231" s="35"/>
      <c r="D231" s="34"/>
      <c r="F231" s="35"/>
      <c r="G231" s="34"/>
      <c r="I231" s="35"/>
      <c r="J231" s="34"/>
      <c r="L231" s="35"/>
    </row>
    <row r="232" spans="1:12" x14ac:dyDescent="0.25">
      <c r="A232" s="36" t="s">
        <v>72</v>
      </c>
      <c r="B232" s="37">
        <v>6</v>
      </c>
      <c r="C232" s="35"/>
      <c r="D232" s="36" t="s">
        <v>72</v>
      </c>
      <c r="E232" s="37">
        <v>6</v>
      </c>
      <c r="F232" s="35"/>
      <c r="G232" s="36" t="s">
        <v>72</v>
      </c>
      <c r="H232" s="37">
        <v>6</v>
      </c>
      <c r="I232" s="35"/>
      <c r="J232" s="36" t="s">
        <v>72</v>
      </c>
      <c r="K232" s="37">
        <v>6</v>
      </c>
      <c r="L232" s="35"/>
    </row>
    <row r="233" spans="1:12" x14ac:dyDescent="0.25">
      <c r="A233" s="34"/>
      <c r="B233" s="30" t="s">
        <v>59</v>
      </c>
      <c r="C233" s="38">
        <v>5</v>
      </c>
      <c r="D233" s="34"/>
      <c r="E233" s="30" t="s">
        <v>59</v>
      </c>
      <c r="F233" s="38">
        <v>6</v>
      </c>
      <c r="G233" s="34"/>
      <c r="H233" s="30" t="s">
        <v>59</v>
      </c>
      <c r="I233" s="38">
        <v>7</v>
      </c>
      <c r="J233" s="34"/>
      <c r="K233" s="30" t="s">
        <v>59</v>
      </c>
      <c r="L233" s="38">
        <v>8</v>
      </c>
    </row>
    <row r="234" spans="1:12" x14ac:dyDescent="0.25">
      <c r="A234" s="34"/>
      <c r="C234" s="35"/>
      <c r="D234" s="34"/>
      <c r="F234" s="35"/>
      <c r="G234" s="34"/>
      <c r="I234" s="35"/>
      <c r="J234" s="34"/>
      <c r="L234" s="35"/>
    </row>
    <row r="235" spans="1:12" x14ac:dyDescent="0.25">
      <c r="A235" s="50" t="s">
        <v>67</v>
      </c>
      <c r="B235" s="255"/>
      <c r="C235" s="256"/>
      <c r="D235" s="50" t="s">
        <v>67</v>
      </c>
      <c r="E235" s="255"/>
      <c r="F235" s="256"/>
      <c r="G235" s="50" t="s">
        <v>67</v>
      </c>
      <c r="H235" s="255"/>
      <c r="I235" s="256"/>
      <c r="J235" s="50" t="s">
        <v>67</v>
      </c>
      <c r="K235" s="255"/>
      <c r="L235" s="256"/>
    </row>
    <row r="236" spans="1:12" x14ac:dyDescent="0.25">
      <c r="A236" s="39" t="s">
        <v>65</v>
      </c>
      <c r="B236" s="257" t="e">
        <f>VLOOKUP(B235,_TAB1,2,FALSE)</f>
        <v>#N/A</v>
      </c>
      <c r="C236" s="258"/>
      <c r="D236" s="39" t="s">
        <v>65</v>
      </c>
      <c r="E236" s="257" t="e">
        <f>VLOOKUP(E235,_TAB1,2,FALSE)</f>
        <v>#N/A</v>
      </c>
      <c r="F236" s="258"/>
      <c r="G236" s="39" t="s">
        <v>65</v>
      </c>
      <c r="H236" s="257" t="e">
        <f>VLOOKUP(H235,_TAB1,2,FALSE)</f>
        <v>#N/A</v>
      </c>
      <c r="I236" s="258"/>
      <c r="J236" s="39" t="s">
        <v>65</v>
      </c>
      <c r="K236" s="257" t="e">
        <f>VLOOKUP(K235,_TAB1,2,FALSE)</f>
        <v>#N/A</v>
      </c>
      <c r="L236" s="258"/>
    </row>
    <row r="237" spans="1:12" x14ac:dyDescent="0.25">
      <c r="A237" s="39" t="s">
        <v>66</v>
      </c>
      <c r="B237" s="257" t="e">
        <f>VLOOKUP(B235,_TAB1,3,FALSE)</f>
        <v>#N/A</v>
      </c>
      <c r="C237" s="258"/>
      <c r="D237" s="39" t="s">
        <v>66</v>
      </c>
      <c r="E237" s="257" t="e">
        <f>VLOOKUP(E235,_TAB1,3,FALSE)</f>
        <v>#N/A</v>
      </c>
      <c r="F237" s="258"/>
      <c r="G237" s="39" t="s">
        <v>66</v>
      </c>
      <c r="H237" s="257" t="e">
        <f>VLOOKUP(H235,_TAB1,3,FALSE)</f>
        <v>#N/A</v>
      </c>
      <c r="I237" s="258"/>
      <c r="J237" s="39" t="s">
        <v>66</v>
      </c>
      <c r="K237" s="257" t="e">
        <f>VLOOKUP(K235,_TAB1,3,FALSE)</f>
        <v>#N/A</v>
      </c>
      <c r="L237" s="258"/>
    </row>
    <row r="238" spans="1:12" x14ac:dyDescent="0.25">
      <c r="A238" s="39" t="s">
        <v>64</v>
      </c>
      <c r="B238" s="247" t="e">
        <f>VLOOKUP(B235,_TAB1,5,FALSE)</f>
        <v>#N/A</v>
      </c>
      <c r="C238" s="248"/>
      <c r="D238" s="39" t="s">
        <v>64</v>
      </c>
      <c r="E238" s="247" t="e">
        <f>VLOOKUP(E235,_TAB1,5,FALSE)</f>
        <v>#N/A</v>
      </c>
      <c r="F238" s="248"/>
      <c r="G238" s="39" t="s">
        <v>64</v>
      </c>
      <c r="H238" s="247" t="e">
        <f>VLOOKUP(H235,_TAB1,5,FALSE)</f>
        <v>#N/A</v>
      </c>
      <c r="I238" s="248"/>
      <c r="J238" s="39" t="s">
        <v>64</v>
      </c>
      <c r="K238" s="247" t="e">
        <f>VLOOKUP(K235,_TAB1,5,FALSE)</f>
        <v>#N/A</v>
      </c>
      <c r="L238" s="248"/>
    </row>
    <row r="239" spans="1:12" x14ac:dyDescent="0.25">
      <c r="A239" s="39" t="s">
        <v>68</v>
      </c>
      <c r="B239" s="257" t="e">
        <f>VLOOKUP(B235,_TAB1,10,FALSE)</f>
        <v>#N/A</v>
      </c>
      <c r="C239" s="258"/>
      <c r="D239" s="39" t="s">
        <v>68</v>
      </c>
      <c r="E239" s="257" t="e">
        <f>VLOOKUP(E235,_TAB1,10,FALSE)</f>
        <v>#N/A</v>
      </c>
      <c r="F239" s="258"/>
      <c r="G239" s="39" t="s">
        <v>68</v>
      </c>
      <c r="H239" s="257" t="e">
        <f>VLOOKUP(H235,_TAB1,10,FALSE)</f>
        <v>#N/A</v>
      </c>
      <c r="I239" s="258"/>
      <c r="J239" s="39" t="s">
        <v>68</v>
      </c>
      <c r="K239" s="257" t="e">
        <f>VLOOKUP(K235,_TAB1,10,FALSE)</f>
        <v>#N/A</v>
      </c>
      <c r="L239" s="258"/>
    </row>
    <row r="240" spans="1:12" x14ac:dyDescent="0.25">
      <c r="A240" s="39" t="s">
        <v>57</v>
      </c>
      <c r="B240" s="257" t="e">
        <f>VLOOKUP(B235,_TAB1,13,FALSE)</f>
        <v>#N/A</v>
      </c>
      <c r="C240" s="258"/>
      <c r="D240" s="39" t="s">
        <v>57</v>
      </c>
      <c r="E240" s="257" t="e">
        <f>VLOOKUP(E235,_TAB1,13,FALSE)</f>
        <v>#N/A</v>
      </c>
      <c r="F240" s="258"/>
      <c r="G240" s="39" t="s">
        <v>57</v>
      </c>
      <c r="H240" s="257" t="e">
        <f>VLOOKUP(H235,_TAB1,13,FALSE)</f>
        <v>#N/A</v>
      </c>
      <c r="I240" s="258"/>
      <c r="J240" s="39" t="s">
        <v>57</v>
      </c>
      <c r="K240" s="257" t="e">
        <f>VLOOKUP(K235,_TAB1,13,FALSE)</f>
        <v>#N/A</v>
      </c>
      <c r="L240" s="258"/>
    </row>
    <row r="241" spans="1:12" x14ac:dyDescent="0.25">
      <c r="A241" s="34"/>
      <c r="C241" s="35"/>
      <c r="D241" s="34"/>
      <c r="F241" s="35"/>
      <c r="G241" s="34"/>
      <c r="I241" s="35"/>
      <c r="J241" s="34"/>
      <c r="L241" s="35"/>
    </row>
    <row r="242" spans="1:12" x14ac:dyDescent="0.25">
      <c r="A242" s="40" t="s">
        <v>60</v>
      </c>
      <c r="C242" s="35"/>
      <c r="D242" s="40" t="s">
        <v>60</v>
      </c>
      <c r="F242" s="35"/>
      <c r="G242" s="40" t="s">
        <v>60</v>
      </c>
      <c r="I242" s="35"/>
      <c r="J242" s="40" t="s">
        <v>60</v>
      </c>
      <c r="L242" s="35"/>
    </row>
    <row r="243" spans="1:12" x14ac:dyDescent="0.25">
      <c r="A243" s="41" t="s">
        <v>61</v>
      </c>
      <c r="B243" s="29" t="s">
        <v>62</v>
      </c>
      <c r="C243" s="42" t="s">
        <v>63</v>
      </c>
      <c r="D243" s="41" t="s">
        <v>61</v>
      </c>
      <c r="E243" s="29" t="s">
        <v>62</v>
      </c>
      <c r="F243" s="42" t="s">
        <v>63</v>
      </c>
      <c r="G243" s="41" t="s">
        <v>61</v>
      </c>
      <c r="H243" s="29" t="s">
        <v>62</v>
      </c>
      <c r="I243" s="42" t="s">
        <v>63</v>
      </c>
      <c r="J243" s="41" t="s">
        <v>61</v>
      </c>
      <c r="K243" s="29" t="s">
        <v>62</v>
      </c>
      <c r="L243" s="42" t="s">
        <v>63</v>
      </c>
    </row>
    <row r="244" spans="1:12" x14ac:dyDescent="0.25">
      <c r="A244" s="43"/>
      <c r="B244" s="7"/>
      <c r="C244" s="44"/>
      <c r="D244" s="43"/>
      <c r="E244" s="7"/>
      <c r="F244" s="44"/>
      <c r="G244" s="43"/>
      <c r="H244" s="7"/>
      <c r="I244" s="44"/>
      <c r="J244" s="43"/>
      <c r="K244" s="7"/>
      <c r="L244" s="44"/>
    </row>
    <row r="245" spans="1:12" x14ac:dyDescent="0.25">
      <c r="A245" s="45"/>
      <c r="B245" s="27"/>
      <c r="C245" s="46"/>
      <c r="D245" s="45"/>
      <c r="E245" s="27"/>
      <c r="F245" s="46"/>
      <c r="G245" s="45"/>
      <c r="H245" s="27"/>
      <c r="I245" s="46"/>
      <c r="J245" s="45"/>
      <c r="K245" s="27"/>
      <c r="L245" s="46"/>
    </row>
    <row r="246" spans="1:12" ht="13.8" thickBot="1" x14ac:dyDescent="0.3">
      <c r="A246" s="47"/>
      <c r="B246" s="48"/>
      <c r="C246" s="49"/>
      <c r="D246" s="47"/>
      <c r="E246" s="48"/>
      <c r="F246" s="49"/>
      <c r="G246" s="47"/>
      <c r="H246" s="48"/>
      <c r="I246" s="49"/>
      <c r="J246" s="47"/>
      <c r="K246" s="48"/>
      <c r="L246" s="49"/>
    </row>
    <row r="247" spans="1:12" ht="13.8" thickBot="1" x14ac:dyDescent="0.3"/>
    <row r="248" spans="1:12" x14ac:dyDescent="0.25">
      <c r="A248" s="31"/>
      <c r="B248" s="32"/>
      <c r="C248" s="33"/>
      <c r="D248" s="31"/>
      <c r="E248" s="32"/>
      <c r="F248" s="33"/>
      <c r="G248" s="31"/>
      <c r="H248" s="32"/>
      <c r="I248" s="33"/>
      <c r="J248" s="31"/>
      <c r="K248" s="32"/>
      <c r="L248" s="33"/>
    </row>
    <row r="249" spans="1:12" x14ac:dyDescent="0.25">
      <c r="A249" s="34"/>
      <c r="B249" s="249" t="str">
        <f>$B$1</f>
        <v xml:space="preserve">       Départemental Natation  49                                 Sport Adapté                                   Beaupréau, le 4 décembre 2022</v>
      </c>
      <c r="C249" s="250"/>
      <c r="D249" s="34"/>
      <c r="E249" s="249" t="str">
        <f>$B$1</f>
        <v xml:space="preserve">       Départemental Natation  49                                 Sport Adapté                                   Beaupréau, le 4 décembre 2022</v>
      </c>
      <c r="F249" s="250"/>
      <c r="G249" s="34"/>
      <c r="H249" s="249" t="str">
        <f>$B$1</f>
        <v xml:space="preserve">       Départemental Natation  49                                 Sport Adapté                                   Beaupréau, le 4 décembre 2022</v>
      </c>
      <c r="I249" s="250"/>
      <c r="J249" s="34"/>
      <c r="K249" s="249" t="str">
        <f>$B$1</f>
        <v xml:space="preserve">       Départemental Natation  49                                 Sport Adapté                                   Beaupréau, le 4 décembre 2022</v>
      </c>
      <c r="L249" s="250"/>
    </row>
    <row r="250" spans="1:12" x14ac:dyDescent="0.25">
      <c r="A250" s="34"/>
      <c r="B250" s="251"/>
      <c r="C250" s="252"/>
      <c r="D250" s="34"/>
      <c r="E250" s="251"/>
      <c r="F250" s="252"/>
      <c r="G250" s="34"/>
      <c r="H250" s="251"/>
      <c r="I250" s="252"/>
      <c r="J250" s="34"/>
      <c r="K250" s="251"/>
      <c r="L250" s="252"/>
    </row>
    <row r="251" spans="1:12" x14ac:dyDescent="0.25">
      <c r="A251" s="34"/>
      <c r="B251" s="253"/>
      <c r="C251" s="254"/>
      <c r="D251" s="34"/>
      <c r="E251" s="253"/>
      <c r="F251" s="254"/>
      <c r="G251" s="34"/>
      <c r="H251" s="253"/>
      <c r="I251" s="254"/>
      <c r="J251" s="34"/>
      <c r="K251" s="253"/>
      <c r="L251" s="254"/>
    </row>
    <row r="252" spans="1:12" x14ac:dyDescent="0.25">
      <c r="A252" s="34"/>
      <c r="C252" s="35"/>
      <c r="D252" s="34"/>
      <c r="F252" s="35"/>
      <c r="G252" s="34"/>
      <c r="I252" s="35"/>
      <c r="J252" s="34"/>
      <c r="L252" s="35"/>
    </row>
    <row r="253" spans="1:12" x14ac:dyDescent="0.25">
      <c r="A253" s="36" t="s">
        <v>72</v>
      </c>
      <c r="B253" s="37">
        <v>7</v>
      </c>
      <c r="C253" s="35"/>
      <c r="D253" s="36" t="s">
        <v>72</v>
      </c>
      <c r="E253" s="37">
        <v>7</v>
      </c>
      <c r="F253" s="35"/>
      <c r="G253" s="36" t="s">
        <v>72</v>
      </c>
      <c r="H253" s="37">
        <v>7</v>
      </c>
      <c r="I253" s="35"/>
      <c r="J253" s="36" t="s">
        <v>72</v>
      </c>
      <c r="K253" s="37">
        <v>7</v>
      </c>
      <c r="L253" s="35"/>
    </row>
    <row r="254" spans="1:12" x14ac:dyDescent="0.25">
      <c r="A254" s="34"/>
      <c r="B254" s="30" t="s">
        <v>59</v>
      </c>
      <c r="C254" s="38">
        <v>1</v>
      </c>
      <c r="D254" s="34"/>
      <c r="E254" s="30" t="s">
        <v>59</v>
      </c>
      <c r="F254" s="38">
        <v>2</v>
      </c>
      <c r="G254" s="34"/>
      <c r="H254" s="30" t="s">
        <v>59</v>
      </c>
      <c r="I254" s="38">
        <v>3</v>
      </c>
      <c r="J254" s="34"/>
      <c r="K254" s="30" t="s">
        <v>59</v>
      </c>
      <c r="L254" s="38">
        <v>4</v>
      </c>
    </row>
    <row r="255" spans="1:12" x14ac:dyDescent="0.25">
      <c r="A255" s="34"/>
      <c r="C255" s="35"/>
      <c r="D255" s="34"/>
      <c r="F255" s="35"/>
      <c r="G255" s="34"/>
      <c r="I255" s="35"/>
      <c r="J255" s="34"/>
      <c r="L255" s="35"/>
    </row>
    <row r="256" spans="1:12" x14ac:dyDescent="0.25">
      <c r="A256" s="50" t="s">
        <v>67</v>
      </c>
      <c r="B256" s="255"/>
      <c r="C256" s="256"/>
      <c r="D256" s="50" t="s">
        <v>67</v>
      </c>
      <c r="E256" s="255"/>
      <c r="F256" s="256"/>
      <c r="G256" s="50" t="s">
        <v>67</v>
      </c>
      <c r="H256" s="255"/>
      <c r="I256" s="256"/>
      <c r="J256" s="50" t="s">
        <v>67</v>
      </c>
      <c r="K256" s="255"/>
      <c r="L256" s="256"/>
    </row>
    <row r="257" spans="1:12" x14ac:dyDescent="0.25">
      <c r="A257" s="39" t="s">
        <v>65</v>
      </c>
      <c r="B257" s="257" t="e">
        <f>VLOOKUP(B256,_TAB1,2,FALSE)</f>
        <v>#N/A</v>
      </c>
      <c r="C257" s="258"/>
      <c r="D257" s="39" t="s">
        <v>65</v>
      </c>
      <c r="E257" s="257" t="e">
        <f>VLOOKUP(E256,_TAB1,2,FALSE)</f>
        <v>#N/A</v>
      </c>
      <c r="F257" s="258"/>
      <c r="G257" s="39" t="s">
        <v>65</v>
      </c>
      <c r="H257" s="257" t="e">
        <f>VLOOKUP(H256,_TAB1,2,FALSE)</f>
        <v>#N/A</v>
      </c>
      <c r="I257" s="258"/>
      <c r="J257" s="39" t="s">
        <v>65</v>
      </c>
      <c r="K257" s="257" t="e">
        <f>VLOOKUP(K256,_TAB1,2,FALSE)</f>
        <v>#N/A</v>
      </c>
      <c r="L257" s="258"/>
    </row>
    <row r="258" spans="1:12" x14ac:dyDescent="0.25">
      <c r="A258" s="39" t="s">
        <v>66</v>
      </c>
      <c r="B258" s="257" t="e">
        <f>VLOOKUP(B256,_TAB1,3,FALSE)</f>
        <v>#N/A</v>
      </c>
      <c r="C258" s="258"/>
      <c r="D258" s="39" t="s">
        <v>66</v>
      </c>
      <c r="E258" s="257" t="e">
        <f>VLOOKUP(E256,_TAB1,3,FALSE)</f>
        <v>#N/A</v>
      </c>
      <c r="F258" s="258"/>
      <c r="G258" s="39" t="s">
        <v>66</v>
      </c>
      <c r="H258" s="257" t="e">
        <f>VLOOKUP(H256,_TAB1,3,FALSE)</f>
        <v>#N/A</v>
      </c>
      <c r="I258" s="258"/>
      <c r="J258" s="39" t="s">
        <v>66</v>
      </c>
      <c r="K258" s="257" t="e">
        <f>VLOOKUP(K256,_TAB1,3,FALSE)</f>
        <v>#N/A</v>
      </c>
      <c r="L258" s="258"/>
    </row>
    <row r="259" spans="1:12" x14ac:dyDescent="0.25">
      <c r="A259" s="39" t="s">
        <v>64</v>
      </c>
      <c r="B259" s="247" t="e">
        <f>VLOOKUP(B256,_TAB1,5,FALSE)</f>
        <v>#N/A</v>
      </c>
      <c r="C259" s="248"/>
      <c r="D259" s="39" t="s">
        <v>64</v>
      </c>
      <c r="E259" s="247" t="e">
        <f>VLOOKUP(E256,_TAB1,5,FALSE)</f>
        <v>#N/A</v>
      </c>
      <c r="F259" s="248"/>
      <c r="G259" s="39" t="s">
        <v>64</v>
      </c>
      <c r="H259" s="247" t="e">
        <f>VLOOKUP(H256,_TAB1,5,FALSE)</f>
        <v>#N/A</v>
      </c>
      <c r="I259" s="248"/>
      <c r="J259" s="39" t="s">
        <v>64</v>
      </c>
      <c r="K259" s="247" t="e">
        <f>VLOOKUP(K256,_TAB1,5,FALSE)</f>
        <v>#N/A</v>
      </c>
      <c r="L259" s="248"/>
    </row>
    <row r="260" spans="1:12" x14ac:dyDescent="0.25">
      <c r="A260" s="39" t="s">
        <v>68</v>
      </c>
      <c r="B260" s="257" t="e">
        <f>VLOOKUP(B256,_TAB1,10,FALSE)</f>
        <v>#N/A</v>
      </c>
      <c r="C260" s="258"/>
      <c r="D260" s="39" t="s">
        <v>68</v>
      </c>
      <c r="E260" s="257" t="e">
        <f>VLOOKUP(E256,_TAB1,10,FALSE)</f>
        <v>#N/A</v>
      </c>
      <c r="F260" s="258"/>
      <c r="G260" s="39" t="s">
        <v>68</v>
      </c>
      <c r="H260" s="257" t="e">
        <f>VLOOKUP(H256,_TAB1,10,FALSE)</f>
        <v>#N/A</v>
      </c>
      <c r="I260" s="258"/>
      <c r="J260" s="39" t="s">
        <v>68</v>
      </c>
      <c r="K260" s="257" t="e">
        <f>VLOOKUP(K256,_TAB1,10,FALSE)</f>
        <v>#N/A</v>
      </c>
      <c r="L260" s="258"/>
    </row>
    <row r="261" spans="1:12" x14ac:dyDescent="0.25">
      <c r="A261" s="39" t="s">
        <v>57</v>
      </c>
      <c r="B261" s="257" t="e">
        <f>VLOOKUP(B256,_TAB1,13,FALSE)</f>
        <v>#N/A</v>
      </c>
      <c r="C261" s="258"/>
      <c r="D261" s="39" t="s">
        <v>57</v>
      </c>
      <c r="E261" s="257" t="e">
        <f>VLOOKUP(E256,_TAB1,13,FALSE)</f>
        <v>#N/A</v>
      </c>
      <c r="F261" s="258"/>
      <c r="G261" s="39" t="s">
        <v>57</v>
      </c>
      <c r="H261" s="257" t="e">
        <f>VLOOKUP(H256,_TAB1,13,FALSE)</f>
        <v>#N/A</v>
      </c>
      <c r="I261" s="258"/>
      <c r="J261" s="39" t="s">
        <v>57</v>
      </c>
      <c r="K261" s="257" t="e">
        <f>VLOOKUP(K256,_TAB1,13,FALSE)</f>
        <v>#N/A</v>
      </c>
      <c r="L261" s="258"/>
    </row>
    <row r="262" spans="1:12" x14ac:dyDescent="0.25">
      <c r="A262" s="34"/>
      <c r="C262" s="35"/>
      <c r="D262" s="34"/>
      <c r="F262" s="35"/>
      <c r="G262" s="34"/>
      <c r="I262" s="35"/>
      <c r="J262" s="34"/>
      <c r="L262" s="35"/>
    </row>
    <row r="263" spans="1:12" x14ac:dyDescent="0.25">
      <c r="A263" s="40" t="s">
        <v>60</v>
      </c>
      <c r="C263" s="35"/>
      <c r="D263" s="40" t="s">
        <v>60</v>
      </c>
      <c r="F263" s="35"/>
      <c r="G263" s="40" t="s">
        <v>60</v>
      </c>
      <c r="I263" s="35"/>
      <c r="J263" s="40" t="s">
        <v>60</v>
      </c>
      <c r="L263" s="35"/>
    </row>
    <row r="264" spans="1:12" x14ac:dyDescent="0.25">
      <c r="A264" s="41" t="s">
        <v>61</v>
      </c>
      <c r="B264" s="29" t="s">
        <v>62</v>
      </c>
      <c r="C264" s="42" t="s">
        <v>63</v>
      </c>
      <c r="D264" s="41" t="s">
        <v>61</v>
      </c>
      <c r="E264" s="29" t="s">
        <v>62</v>
      </c>
      <c r="F264" s="42" t="s">
        <v>63</v>
      </c>
      <c r="G264" s="41" t="s">
        <v>61</v>
      </c>
      <c r="H264" s="29" t="s">
        <v>62</v>
      </c>
      <c r="I264" s="42" t="s">
        <v>63</v>
      </c>
      <c r="J264" s="41" t="s">
        <v>61</v>
      </c>
      <c r="K264" s="29" t="s">
        <v>62</v>
      </c>
      <c r="L264" s="42" t="s">
        <v>63</v>
      </c>
    </row>
    <row r="265" spans="1:12" x14ac:dyDescent="0.25">
      <c r="A265" s="43"/>
      <c r="B265" s="7"/>
      <c r="C265" s="44"/>
      <c r="D265" s="43"/>
      <c r="E265" s="7"/>
      <c r="F265" s="44"/>
      <c r="G265" s="43"/>
      <c r="H265" s="7"/>
      <c r="I265" s="44"/>
      <c r="J265" s="43"/>
      <c r="K265" s="7"/>
      <c r="L265" s="44"/>
    </row>
    <row r="266" spans="1:12" x14ac:dyDescent="0.25">
      <c r="A266" s="45"/>
      <c r="B266" s="27"/>
      <c r="C266" s="46"/>
      <c r="D266" s="45"/>
      <c r="E266" s="27"/>
      <c r="F266" s="46"/>
      <c r="G266" s="45"/>
      <c r="H266" s="27"/>
      <c r="I266" s="46"/>
      <c r="J266" s="45"/>
      <c r="K266" s="27"/>
      <c r="L266" s="46"/>
    </row>
    <row r="267" spans="1:12" ht="13.8" thickBot="1" x14ac:dyDescent="0.3">
      <c r="A267" s="47"/>
      <c r="B267" s="48"/>
      <c r="C267" s="49"/>
      <c r="D267" s="47"/>
      <c r="E267" s="48"/>
      <c r="F267" s="49"/>
      <c r="G267" s="47"/>
      <c r="H267" s="48"/>
      <c r="I267" s="49"/>
      <c r="J267" s="47"/>
      <c r="K267" s="48"/>
      <c r="L267" s="49"/>
    </row>
    <row r="268" spans="1:12" x14ac:dyDescent="0.25">
      <c r="A268" s="31"/>
      <c r="B268" s="32"/>
      <c r="C268" s="33"/>
      <c r="D268" s="31"/>
      <c r="E268" s="32"/>
      <c r="F268" s="33"/>
      <c r="G268" s="31"/>
      <c r="H268" s="32"/>
      <c r="I268" s="33"/>
      <c r="J268" s="31"/>
      <c r="K268" s="32"/>
      <c r="L268" s="33"/>
    </row>
    <row r="269" spans="1:12" x14ac:dyDescent="0.25">
      <c r="A269" s="34"/>
      <c r="B269" s="249" t="str">
        <f>$B$1</f>
        <v xml:space="preserve">       Départemental Natation  49                                 Sport Adapté                                   Beaupréau, le 4 décembre 2022</v>
      </c>
      <c r="C269" s="250"/>
      <c r="D269" s="34"/>
      <c r="E269" s="249" t="str">
        <f>$B$1</f>
        <v xml:space="preserve">       Départemental Natation  49                                 Sport Adapté                                   Beaupréau, le 4 décembre 2022</v>
      </c>
      <c r="F269" s="250"/>
      <c r="G269" s="34"/>
      <c r="H269" s="249" t="str">
        <f>$B$1</f>
        <v xml:space="preserve">       Départemental Natation  49                                 Sport Adapté                                   Beaupréau, le 4 décembre 2022</v>
      </c>
      <c r="I269" s="250"/>
      <c r="J269" s="34"/>
      <c r="K269" s="249" t="str">
        <f>$B$1</f>
        <v xml:space="preserve">       Départemental Natation  49                                 Sport Adapté                                   Beaupréau, le 4 décembre 2022</v>
      </c>
      <c r="L269" s="250"/>
    </row>
    <row r="270" spans="1:12" x14ac:dyDescent="0.25">
      <c r="A270" s="34"/>
      <c r="B270" s="251"/>
      <c r="C270" s="252"/>
      <c r="D270" s="34"/>
      <c r="E270" s="251"/>
      <c r="F270" s="252"/>
      <c r="G270" s="34"/>
      <c r="H270" s="251"/>
      <c r="I270" s="252"/>
      <c r="J270" s="34"/>
      <c r="K270" s="251"/>
      <c r="L270" s="252"/>
    </row>
    <row r="271" spans="1:12" x14ac:dyDescent="0.25">
      <c r="A271" s="34"/>
      <c r="B271" s="253"/>
      <c r="C271" s="254"/>
      <c r="D271" s="34"/>
      <c r="E271" s="253"/>
      <c r="F271" s="254"/>
      <c r="G271" s="34"/>
      <c r="H271" s="253"/>
      <c r="I271" s="254"/>
      <c r="J271" s="34"/>
      <c r="K271" s="253"/>
      <c r="L271" s="254"/>
    </row>
    <row r="272" spans="1:12" x14ac:dyDescent="0.25">
      <c r="A272" s="34"/>
      <c r="C272" s="35"/>
      <c r="D272" s="34"/>
      <c r="F272" s="35"/>
      <c r="G272" s="34"/>
      <c r="I272" s="35"/>
      <c r="J272" s="34"/>
      <c r="L272" s="35"/>
    </row>
    <row r="273" spans="1:12" x14ac:dyDescent="0.25">
      <c r="A273" s="36" t="s">
        <v>72</v>
      </c>
      <c r="B273" s="37">
        <v>7</v>
      </c>
      <c r="C273" s="35"/>
      <c r="D273" s="36" t="s">
        <v>72</v>
      </c>
      <c r="E273" s="37">
        <v>7</v>
      </c>
      <c r="F273" s="35"/>
      <c r="G273" s="36" t="s">
        <v>72</v>
      </c>
      <c r="H273" s="37">
        <v>7</v>
      </c>
      <c r="I273" s="35"/>
      <c r="J273" s="36" t="s">
        <v>72</v>
      </c>
      <c r="K273" s="37">
        <v>7</v>
      </c>
      <c r="L273" s="35"/>
    </row>
    <row r="274" spans="1:12" x14ac:dyDescent="0.25">
      <c r="A274" s="34"/>
      <c r="B274" s="30" t="s">
        <v>59</v>
      </c>
      <c r="C274" s="38">
        <v>5</v>
      </c>
      <c r="D274" s="34"/>
      <c r="E274" s="30" t="s">
        <v>59</v>
      </c>
      <c r="F274" s="38">
        <v>6</v>
      </c>
      <c r="G274" s="34"/>
      <c r="H274" s="30" t="s">
        <v>59</v>
      </c>
      <c r="I274" s="38">
        <v>7</v>
      </c>
      <c r="J274" s="34"/>
      <c r="K274" s="30" t="s">
        <v>59</v>
      </c>
      <c r="L274" s="38">
        <v>8</v>
      </c>
    </row>
    <row r="275" spans="1:12" x14ac:dyDescent="0.25">
      <c r="A275" s="34"/>
      <c r="C275" s="35"/>
      <c r="D275" s="34"/>
      <c r="F275" s="35"/>
      <c r="G275" s="34"/>
      <c r="I275" s="35"/>
      <c r="J275" s="34"/>
      <c r="L275" s="35"/>
    </row>
    <row r="276" spans="1:12" x14ac:dyDescent="0.25">
      <c r="A276" s="50" t="s">
        <v>67</v>
      </c>
      <c r="B276" s="255"/>
      <c r="C276" s="256"/>
      <c r="D276" s="50" t="s">
        <v>67</v>
      </c>
      <c r="E276" s="255"/>
      <c r="F276" s="256"/>
      <c r="G276" s="50" t="s">
        <v>67</v>
      </c>
      <c r="H276" s="255"/>
      <c r="I276" s="256"/>
      <c r="J276" s="50" t="s">
        <v>67</v>
      </c>
      <c r="K276" s="255"/>
      <c r="L276" s="256"/>
    </row>
    <row r="277" spans="1:12" x14ac:dyDescent="0.25">
      <c r="A277" s="39" t="s">
        <v>65</v>
      </c>
      <c r="B277" s="257" t="e">
        <f>VLOOKUP(B276,_TAB1,2,FALSE)</f>
        <v>#N/A</v>
      </c>
      <c r="C277" s="258"/>
      <c r="D277" s="39" t="s">
        <v>65</v>
      </c>
      <c r="E277" s="257" t="e">
        <f>VLOOKUP(E276,_TAB1,2,FALSE)</f>
        <v>#N/A</v>
      </c>
      <c r="F277" s="258"/>
      <c r="G277" s="39" t="s">
        <v>65</v>
      </c>
      <c r="H277" s="257" t="e">
        <f>VLOOKUP(H276,_TAB1,2,FALSE)</f>
        <v>#N/A</v>
      </c>
      <c r="I277" s="258"/>
      <c r="J277" s="39" t="s">
        <v>65</v>
      </c>
      <c r="K277" s="257" t="e">
        <f>VLOOKUP(K276,_TAB1,2,FALSE)</f>
        <v>#N/A</v>
      </c>
      <c r="L277" s="258"/>
    </row>
    <row r="278" spans="1:12" x14ac:dyDescent="0.25">
      <c r="A278" s="39" t="s">
        <v>66</v>
      </c>
      <c r="B278" s="257" t="e">
        <f>VLOOKUP(B276,_TAB1,3,FALSE)</f>
        <v>#N/A</v>
      </c>
      <c r="C278" s="258"/>
      <c r="D278" s="39" t="s">
        <v>66</v>
      </c>
      <c r="E278" s="257" t="e">
        <f>VLOOKUP(E276,_TAB1,3,FALSE)</f>
        <v>#N/A</v>
      </c>
      <c r="F278" s="258"/>
      <c r="G278" s="39" t="s">
        <v>66</v>
      </c>
      <c r="H278" s="257" t="e">
        <f>VLOOKUP(H276,_TAB1,3,FALSE)</f>
        <v>#N/A</v>
      </c>
      <c r="I278" s="258"/>
      <c r="J278" s="39" t="s">
        <v>66</v>
      </c>
      <c r="K278" s="257" t="e">
        <f>VLOOKUP(K276,_TAB1,3,FALSE)</f>
        <v>#N/A</v>
      </c>
      <c r="L278" s="258"/>
    </row>
    <row r="279" spans="1:12" x14ac:dyDescent="0.25">
      <c r="A279" s="39" t="s">
        <v>64</v>
      </c>
      <c r="B279" s="247" t="e">
        <f>VLOOKUP(B276,_TAB1,5,FALSE)</f>
        <v>#N/A</v>
      </c>
      <c r="C279" s="248"/>
      <c r="D279" s="39" t="s">
        <v>64</v>
      </c>
      <c r="E279" s="247" t="e">
        <f>VLOOKUP(E276,_TAB1,5,FALSE)</f>
        <v>#N/A</v>
      </c>
      <c r="F279" s="248"/>
      <c r="G279" s="39" t="s">
        <v>64</v>
      </c>
      <c r="H279" s="247" t="e">
        <f>VLOOKUP(H276,_TAB1,5,FALSE)</f>
        <v>#N/A</v>
      </c>
      <c r="I279" s="248"/>
      <c r="J279" s="39" t="s">
        <v>64</v>
      </c>
      <c r="K279" s="247" t="e">
        <f>VLOOKUP(K276,_TAB1,5,FALSE)</f>
        <v>#N/A</v>
      </c>
      <c r="L279" s="248"/>
    </row>
    <row r="280" spans="1:12" x14ac:dyDescent="0.25">
      <c r="A280" s="39" t="s">
        <v>68</v>
      </c>
      <c r="B280" s="257" t="e">
        <f>VLOOKUP(B276,_TAB1,10,FALSE)</f>
        <v>#N/A</v>
      </c>
      <c r="C280" s="258"/>
      <c r="D280" s="39" t="s">
        <v>68</v>
      </c>
      <c r="E280" s="257" t="e">
        <f>VLOOKUP(E276,_TAB1,10,FALSE)</f>
        <v>#N/A</v>
      </c>
      <c r="F280" s="258"/>
      <c r="G280" s="39" t="s">
        <v>68</v>
      </c>
      <c r="H280" s="257" t="e">
        <f>VLOOKUP(H276,_TAB1,10,FALSE)</f>
        <v>#N/A</v>
      </c>
      <c r="I280" s="258"/>
      <c r="J280" s="39" t="s">
        <v>68</v>
      </c>
      <c r="K280" s="257" t="e">
        <f>VLOOKUP(K276,_TAB1,10,FALSE)</f>
        <v>#N/A</v>
      </c>
      <c r="L280" s="258"/>
    </row>
    <row r="281" spans="1:12" x14ac:dyDescent="0.25">
      <c r="A281" s="39" t="s">
        <v>57</v>
      </c>
      <c r="B281" s="257" t="e">
        <f>VLOOKUP(B276,_TAB1,13,FALSE)</f>
        <v>#N/A</v>
      </c>
      <c r="C281" s="258"/>
      <c r="D281" s="39" t="s">
        <v>57</v>
      </c>
      <c r="E281" s="257" t="e">
        <f>VLOOKUP(E276,_TAB1,13,FALSE)</f>
        <v>#N/A</v>
      </c>
      <c r="F281" s="258"/>
      <c r="G281" s="39" t="s">
        <v>57</v>
      </c>
      <c r="H281" s="257" t="e">
        <f>VLOOKUP(H276,_TAB1,13,FALSE)</f>
        <v>#N/A</v>
      </c>
      <c r="I281" s="258"/>
      <c r="J281" s="39" t="s">
        <v>57</v>
      </c>
      <c r="K281" s="257" t="e">
        <f>VLOOKUP(K276,_TAB1,13,FALSE)</f>
        <v>#N/A</v>
      </c>
      <c r="L281" s="258"/>
    </row>
    <row r="282" spans="1:12" x14ac:dyDescent="0.25">
      <c r="A282" s="34"/>
      <c r="C282" s="35"/>
      <c r="D282" s="34"/>
      <c r="F282" s="35"/>
      <c r="G282" s="34"/>
      <c r="I282" s="35"/>
      <c r="J282" s="34"/>
      <c r="L282" s="35"/>
    </row>
    <row r="283" spans="1:12" x14ac:dyDescent="0.25">
      <c r="A283" s="40" t="s">
        <v>60</v>
      </c>
      <c r="C283" s="35"/>
      <c r="D283" s="40" t="s">
        <v>60</v>
      </c>
      <c r="F283" s="35"/>
      <c r="G283" s="40" t="s">
        <v>60</v>
      </c>
      <c r="I283" s="35"/>
      <c r="J283" s="40" t="s">
        <v>60</v>
      </c>
      <c r="L283" s="35"/>
    </row>
    <row r="284" spans="1:12" x14ac:dyDescent="0.25">
      <c r="A284" s="41" t="s">
        <v>61</v>
      </c>
      <c r="B284" s="29" t="s">
        <v>62</v>
      </c>
      <c r="C284" s="42" t="s">
        <v>63</v>
      </c>
      <c r="D284" s="41" t="s">
        <v>61</v>
      </c>
      <c r="E284" s="29" t="s">
        <v>62</v>
      </c>
      <c r="F284" s="42" t="s">
        <v>63</v>
      </c>
      <c r="G284" s="41" t="s">
        <v>61</v>
      </c>
      <c r="H284" s="29" t="s">
        <v>62</v>
      </c>
      <c r="I284" s="42" t="s">
        <v>63</v>
      </c>
      <c r="J284" s="41" t="s">
        <v>61</v>
      </c>
      <c r="K284" s="29" t="s">
        <v>62</v>
      </c>
      <c r="L284" s="42" t="s">
        <v>63</v>
      </c>
    </row>
    <row r="285" spans="1:12" x14ac:dyDescent="0.25">
      <c r="A285" s="43"/>
      <c r="B285" s="7"/>
      <c r="C285" s="44"/>
      <c r="D285" s="43"/>
      <c r="E285" s="7"/>
      <c r="F285" s="44"/>
      <c r="G285" s="43"/>
      <c r="H285" s="7"/>
      <c r="I285" s="44"/>
      <c r="J285" s="43"/>
      <c r="K285" s="7"/>
      <c r="L285" s="44"/>
    </row>
    <row r="286" spans="1:12" x14ac:dyDescent="0.25">
      <c r="A286" s="45"/>
      <c r="B286" s="27"/>
      <c r="C286" s="46"/>
      <c r="D286" s="45"/>
      <c r="E286" s="27"/>
      <c r="F286" s="46"/>
      <c r="G286" s="45"/>
      <c r="H286" s="27"/>
      <c r="I286" s="46"/>
      <c r="J286" s="45"/>
      <c r="K286" s="27"/>
      <c r="L286" s="46"/>
    </row>
    <row r="287" spans="1:12" ht="13.8" thickBot="1" x14ac:dyDescent="0.3">
      <c r="A287" s="47"/>
      <c r="B287" s="48"/>
      <c r="C287" s="49"/>
      <c r="D287" s="47"/>
      <c r="E287" s="48"/>
      <c r="F287" s="49"/>
      <c r="G287" s="47"/>
      <c r="H287" s="48"/>
      <c r="I287" s="49"/>
      <c r="J287" s="47"/>
      <c r="K287" s="48"/>
      <c r="L287" s="49"/>
    </row>
    <row r="288" spans="1:12" ht="13.8" thickBot="1" x14ac:dyDescent="0.3"/>
    <row r="289" spans="1:12" x14ac:dyDescent="0.25">
      <c r="A289" s="31"/>
      <c r="B289" s="32"/>
      <c r="C289" s="33"/>
      <c r="D289" s="31"/>
      <c r="E289" s="32"/>
      <c r="F289" s="33"/>
      <c r="G289" s="31"/>
      <c r="H289" s="32"/>
      <c r="I289" s="33"/>
      <c r="J289" s="31"/>
      <c r="K289" s="32"/>
      <c r="L289" s="33"/>
    </row>
    <row r="290" spans="1:12" x14ac:dyDescent="0.25">
      <c r="A290" s="34"/>
      <c r="B290" s="249" t="str">
        <f>$B$1</f>
        <v xml:space="preserve">       Départemental Natation  49                                 Sport Adapté                                   Beaupréau, le 4 décembre 2022</v>
      </c>
      <c r="C290" s="250"/>
      <c r="D290" s="34"/>
      <c r="E290" s="249" t="str">
        <f>$B$1</f>
        <v xml:space="preserve">       Départemental Natation  49                                 Sport Adapté                                   Beaupréau, le 4 décembre 2022</v>
      </c>
      <c r="F290" s="250"/>
      <c r="G290" s="34"/>
      <c r="H290" s="249" t="str">
        <f>$B$1</f>
        <v xml:space="preserve">       Départemental Natation  49                                 Sport Adapté                                   Beaupréau, le 4 décembre 2022</v>
      </c>
      <c r="I290" s="250"/>
      <c r="J290" s="34"/>
      <c r="K290" s="249" t="str">
        <f>$B$1</f>
        <v xml:space="preserve">       Départemental Natation  49                                 Sport Adapté                                   Beaupréau, le 4 décembre 2022</v>
      </c>
      <c r="L290" s="250"/>
    </row>
    <row r="291" spans="1:12" x14ac:dyDescent="0.25">
      <c r="A291" s="34"/>
      <c r="B291" s="251"/>
      <c r="C291" s="252"/>
      <c r="D291" s="34"/>
      <c r="E291" s="251"/>
      <c r="F291" s="252"/>
      <c r="G291" s="34"/>
      <c r="H291" s="251"/>
      <c r="I291" s="252"/>
      <c r="J291" s="34"/>
      <c r="K291" s="251"/>
      <c r="L291" s="252"/>
    </row>
    <row r="292" spans="1:12" x14ac:dyDescent="0.25">
      <c r="A292" s="34"/>
      <c r="B292" s="253"/>
      <c r="C292" s="254"/>
      <c r="D292" s="34"/>
      <c r="E292" s="253"/>
      <c r="F292" s="254"/>
      <c r="G292" s="34"/>
      <c r="H292" s="253"/>
      <c r="I292" s="254"/>
      <c r="J292" s="34"/>
      <c r="K292" s="253"/>
      <c r="L292" s="254"/>
    </row>
    <row r="293" spans="1:12" x14ac:dyDescent="0.25">
      <c r="A293" s="34"/>
      <c r="C293" s="35"/>
      <c r="D293" s="34"/>
      <c r="F293" s="35"/>
      <c r="G293" s="34"/>
      <c r="I293" s="35"/>
      <c r="J293" s="34"/>
      <c r="L293" s="35"/>
    </row>
    <row r="294" spans="1:12" x14ac:dyDescent="0.25">
      <c r="A294" s="36" t="s">
        <v>72</v>
      </c>
      <c r="B294" s="37">
        <v>8</v>
      </c>
      <c r="C294" s="35"/>
      <c r="D294" s="36" t="s">
        <v>72</v>
      </c>
      <c r="E294" s="37">
        <v>8</v>
      </c>
      <c r="F294" s="35"/>
      <c r="G294" s="36" t="s">
        <v>72</v>
      </c>
      <c r="H294" s="37">
        <v>8</v>
      </c>
      <c r="I294" s="35"/>
      <c r="J294" s="36" t="s">
        <v>72</v>
      </c>
      <c r="K294" s="37">
        <v>8</v>
      </c>
      <c r="L294" s="35"/>
    </row>
    <row r="295" spans="1:12" x14ac:dyDescent="0.25">
      <c r="A295" s="34"/>
      <c r="B295" s="30" t="s">
        <v>59</v>
      </c>
      <c r="C295" s="38">
        <v>1</v>
      </c>
      <c r="D295" s="34"/>
      <c r="E295" s="30" t="s">
        <v>59</v>
      </c>
      <c r="F295" s="38">
        <v>2</v>
      </c>
      <c r="G295" s="34"/>
      <c r="H295" s="30" t="s">
        <v>59</v>
      </c>
      <c r="I295" s="38">
        <v>3</v>
      </c>
      <c r="J295" s="34"/>
      <c r="K295" s="30" t="s">
        <v>59</v>
      </c>
      <c r="L295" s="38">
        <v>4</v>
      </c>
    </row>
    <row r="296" spans="1:12" x14ac:dyDescent="0.25">
      <c r="A296" s="34"/>
      <c r="C296" s="35"/>
      <c r="D296" s="34"/>
      <c r="F296" s="35"/>
      <c r="G296" s="34"/>
      <c r="I296" s="35"/>
      <c r="J296" s="34"/>
      <c r="L296" s="35"/>
    </row>
    <row r="297" spans="1:12" x14ac:dyDescent="0.25">
      <c r="A297" s="50" t="s">
        <v>67</v>
      </c>
      <c r="B297" s="255"/>
      <c r="C297" s="256"/>
      <c r="D297" s="50" t="s">
        <v>67</v>
      </c>
      <c r="E297" s="255"/>
      <c r="F297" s="256"/>
      <c r="G297" s="50" t="s">
        <v>67</v>
      </c>
      <c r="H297" s="255"/>
      <c r="I297" s="256"/>
      <c r="J297" s="50" t="s">
        <v>67</v>
      </c>
      <c r="K297" s="255"/>
      <c r="L297" s="256"/>
    </row>
    <row r="298" spans="1:12" x14ac:dyDescent="0.25">
      <c r="A298" s="39" t="s">
        <v>65</v>
      </c>
      <c r="B298" s="257" t="e">
        <f>VLOOKUP(B297,_TAB1,2,FALSE)</f>
        <v>#N/A</v>
      </c>
      <c r="C298" s="258"/>
      <c r="D298" s="39" t="s">
        <v>65</v>
      </c>
      <c r="E298" s="257" t="e">
        <f>VLOOKUP(E297,_TAB1,2,FALSE)</f>
        <v>#N/A</v>
      </c>
      <c r="F298" s="258"/>
      <c r="G298" s="39" t="s">
        <v>65</v>
      </c>
      <c r="H298" s="257" t="e">
        <f>VLOOKUP(H297,_TAB1,2,FALSE)</f>
        <v>#N/A</v>
      </c>
      <c r="I298" s="258"/>
      <c r="J298" s="39" t="s">
        <v>65</v>
      </c>
      <c r="K298" s="257" t="e">
        <f>VLOOKUP(K297,_TAB1,2,FALSE)</f>
        <v>#N/A</v>
      </c>
      <c r="L298" s="258"/>
    </row>
    <row r="299" spans="1:12" x14ac:dyDescent="0.25">
      <c r="A299" s="39" t="s">
        <v>66</v>
      </c>
      <c r="B299" s="257" t="e">
        <f>VLOOKUP(B297,_TAB1,3,FALSE)</f>
        <v>#N/A</v>
      </c>
      <c r="C299" s="258"/>
      <c r="D299" s="39" t="s">
        <v>66</v>
      </c>
      <c r="E299" s="257" t="e">
        <f>VLOOKUP(E297,_TAB1,3,FALSE)</f>
        <v>#N/A</v>
      </c>
      <c r="F299" s="258"/>
      <c r="G299" s="39" t="s">
        <v>66</v>
      </c>
      <c r="H299" s="257" t="e">
        <f>VLOOKUP(H297,_TAB1,3,FALSE)</f>
        <v>#N/A</v>
      </c>
      <c r="I299" s="258"/>
      <c r="J299" s="39" t="s">
        <v>66</v>
      </c>
      <c r="K299" s="257" t="e">
        <f>VLOOKUP(K297,_TAB1,3,FALSE)</f>
        <v>#N/A</v>
      </c>
      <c r="L299" s="258"/>
    </row>
    <row r="300" spans="1:12" x14ac:dyDescent="0.25">
      <c r="A300" s="39" t="s">
        <v>64</v>
      </c>
      <c r="B300" s="247" t="e">
        <f>VLOOKUP(B297,_TAB1,5,FALSE)</f>
        <v>#N/A</v>
      </c>
      <c r="C300" s="248"/>
      <c r="D300" s="39" t="s">
        <v>64</v>
      </c>
      <c r="E300" s="247" t="e">
        <f>VLOOKUP(E297,_TAB1,5,FALSE)</f>
        <v>#N/A</v>
      </c>
      <c r="F300" s="248"/>
      <c r="G300" s="39" t="s">
        <v>64</v>
      </c>
      <c r="H300" s="247" t="e">
        <f>VLOOKUP(H297,_TAB1,5,FALSE)</f>
        <v>#N/A</v>
      </c>
      <c r="I300" s="248"/>
      <c r="J300" s="39" t="s">
        <v>64</v>
      </c>
      <c r="K300" s="247" t="e">
        <f>VLOOKUP(K297,_TAB1,5,FALSE)</f>
        <v>#N/A</v>
      </c>
      <c r="L300" s="248"/>
    </row>
    <row r="301" spans="1:12" x14ac:dyDescent="0.25">
      <c r="A301" s="39" t="s">
        <v>68</v>
      </c>
      <c r="B301" s="257" t="e">
        <f>VLOOKUP(B297,_TAB1,10,FALSE)</f>
        <v>#N/A</v>
      </c>
      <c r="C301" s="258"/>
      <c r="D301" s="39" t="s">
        <v>68</v>
      </c>
      <c r="E301" s="257" t="e">
        <f>VLOOKUP(E297,_TAB1,10,FALSE)</f>
        <v>#N/A</v>
      </c>
      <c r="F301" s="258"/>
      <c r="G301" s="39" t="s">
        <v>68</v>
      </c>
      <c r="H301" s="257" t="e">
        <f>VLOOKUP(H297,_TAB1,10,FALSE)</f>
        <v>#N/A</v>
      </c>
      <c r="I301" s="258"/>
      <c r="J301" s="39" t="s">
        <v>68</v>
      </c>
      <c r="K301" s="257" t="e">
        <f>VLOOKUP(K297,_TAB1,10,FALSE)</f>
        <v>#N/A</v>
      </c>
      <c r="L301" s="258"/>
    </row>
    <row r="302" spans="1:12" x14ac:dyDescent="0.25">
      <c r="A302" s="39" t="s">
        <v>57</v>
      </c>
      <c r="B302" s="257" t="e">
        <f>VLOOKUP(B297,_TAB1,13,FALSE)</f>
        <v>#N/A</v>
      </c>
      <c r="C302" s="258"/>
      <c r="D302" s="39" t="s">
        <v>57</v>
      </c>
      <c r="E302" s="257" t="e">
        <f>VLOOKUP(E297,_TAB1,13,FALSE)</f>
        <v>#N/A</v>
      </c>
      <c r="F302" s="258"/>
      <c r="G302" s="39" t="s">
        <v>57</v>
      </c>
      <c r="H302" s="257" t="e">
        <f>VLOOKUP(H297,_TAB1,13,FALSE)</f>
        <v>#N/A</v>
      </c>
      <c r="I302" s="258"/>
      <c r="J302" s="39" t="s">
        <v>57</v>
      </c>
      <c r="K302" s="257" t="e">
        <f>VLOOKUP(K297,_TAB1,13,FALSE)</f>
        <v>#N/A</v>
      </c>
      <c r="L302" s="258"/>
    </row>
    <row r="303" spans="1:12" x14ac:dyDescent="0.25">
      <c r="A303" s="34"/>
      <c r="C303" s="35"/>
      <c r="D303" s="34"/>
      <c r="F303" s="35"/>
      <c r="G303" s="34"/>
      <c r="I303" s="35"/>
      <c r="J303" s="34"/>
      <c r="L303" s="35"/>
    </row>
    <row r="304" spans="1:12" x14ac:dyDescent="0.25">
      <c r="A304" s="40" t="s">
        <v>60</v>
      </c>
      <c r="C304" s="35"/>
      <c r="D304" s="40" t="s">
        <v>60</v>
      </c>
      <c r="F304" s="35"/>
      <c r="G304" s="40" t="s">
        <v>60</v>
      </c>
      <c r="I304" s="35"/>
      <c r="J304" s="40" t="s">
        <v>60</v>
      </c>
      <c r="L304" s="35"/>
    </row>
    <row r="305" spans="1:12" x14ac:dyDescent="0.25">
      <c r="A305" s="41" t="s">
        <v>61</v>
      </c>
      <c r="B305" s="29" t="s">
        <v>62</v>
      </c>
      <c r="C305" s="42" t="s">
        <v>63</v>
      </c>
      <c r="D305" s="41" t="s">
        <v>61</v>
      </c>
      <c r="E305" s="29" t="s">
        <v>62</v>
      </c>
      <c r="F305" s="42" t="s">
        <v>63</v>
      </c>
      <c r="G305" s="41" t="s">
        <v>61</v>
      </c>
      <c r="H305" s="29" t="s">
        <v>62</v>
      </c>
      <c r="I305" s="42" t="s">
        <v>63</v>
      </c>
      <c r="J305" s="41" t="s">
        <v>61</v>
      </c>
      <c r="K305" s="29" t="s">
        <v>62</v>
      </c>
      <c r="L305" s="42" t="s">
        <v>63</v>
      </c>
    </row>
    <row r="306" spans="1:12" x14ac:dyDescent="0.25">
      <c r="A306" s="43"/>
      <c r="B306" s="7"/>
      <c r="C306" s="44"/>
      <c r="D306" s="43"/>
      <c r="E306" s="7"/>
      <c r="F306" s="44"/>
      <c r="G306" s="43"/>
      <c r="H306" s="7"/>
      <c r="I306" s="44"/>
      <c r="J306" s="43"/>
      <c r="K306" s="7"/>
      <c r="L306" s="44"/>
    </row>
    <row r="307" spans="1:12" x14ac:dyDescent="0.25">
      <c r="A307" s="45"/>
      <c r="B307" s="27"/>
      <c r="C307" s="46"/>
      <c r="D307" s="45"/>
      <c r="E307" s="27"/>
      <c r="F307" s="46"/>
      <c r="G307" s="45"/>
      <c r="H307" s="27"/>
      <c r="I307" s="46"/>
      <c r="J307" s="45"/>
      <c r="K307" s="27"/>
      <c r="L307" s="46"/>
    </row>
    <row r="308" spans="1:12" ht="13.8" thickBot="1" x14ac:dyDescent="0.3">
      <c r="A308" s="47"/>
      <c r="B308" s="48"/>
      <c r="C308" s="49"/>
      <c r="D308" s="47"/>
      <c r="E308" s="48"/>
      <c r="F308" s="49"/>
      <c r="G308" s="47"/>
      <c r="H308" s="48"/>
      <c r="I308" s="49"/>
      <c r="J308" s="47"/>
      <c r="K308" s="48"/>
      <c r="L308" s="49"/>
    </row>
    <row r="309" spans="1:12" x14ac:dyDescent="0.25">
      <c r="A309" s="31"/>
      <c r="B309" s="32"/>
      <c r="C309" s="33"/>
      <c r="D309" s="31"/>
      <c r="E309" s="32"/>
      <c r="F309" s="33"/>
      <c r="G309" s="31"/>
      <c r="H309" s="32"/>
      <c r="I309" s="33"/>
      <c r="J309" s="31"/>
      <c r="K309" s="32"/>
      <c r="L309" s="33"/>
    </row>
    <row r="310" spans="1:12" x14ac:dyDescent="0.25">
      <c r="A310" s="34"/>
      <c r="B310" s="249" t="str">
        <f>$B$1</f>
        <v xml:space="preserve">       Départemental Natation  49                                 Sport Adapté                                   Beaupréau, le 4 décembre 2022</v>
      </c>
      <c r="C310" s="250"/>
      <c r="D310" s="34"/>
      <c r="E310" s="249" t="str">
        <f>$B$1</f>
        <v xml:space="preserve">       Départemental Natation  49                                 Sport Adapté                                   Beaupréau, le 4 décembre 2022</v>
      </c>
      <c r="F310" s="250"/>
      <c r="G310" s="34"/>
      <c r="H310" s="249" t="str">
        <f>$B$1</f>
        <v xml:space="preserve">       Départemental Natation  49                                 Sport Adapté                                   Beaupréau, le 4 décembre 2022</v>
      </c>
      <c r="I310" s="250"/>
      <c r="J310" s="34"/>
      <c r="K310" s="249" t="str">
        <f>$B$1</f>
        <v xml:space="preserve">       Départemental Natation  49                                 Sport Adapté                                   Beaupréau, le 4 décembre 2022</v>
      </c>
      <c r="L310" s="250"/>
    </row>
    <row r="311" spans="1:12" x14ac:dyDescent="0.25">
      <c r="A311" s="34"/>
      <c r="B311" s="251"/>
      <c r="C311" s="252"/>
      <c r="D311" s="34"/>
      <c r="E311" s="251"/>
      <c r="F311" s="252"/>
      <c r="G311" s="34"/>
      <c r="H311" s="251"/>
      <c r="I311" s="252"/>
      <c r="J311" s="34"/>
      <c r="K311" s="251"/>
      <c r="L311" s="252"/>
    </row>
    <row r="312" spans="1:12" x14ac:dyDescent="0.25">
      <c r="A312" s="34"/>
      <c r="B312" s="253"/>
      <c r="C312" s="254"/>
      <c r="D312" s="34"/>
      <c r="E312" s="253"/>
      <c r="F312" s="254"/>
      <c r="G312" s="34"/>
      <c r="H312" s="253"/>
      <c r="I312" s="254"/>
      <c r="J312" s="34"/>
      <c r="K312" s="253"/>
      <c r="L312" s="254"/>
    </row>
    <row r="313" spans="1:12" x14ac:dyDescent="0.25">
      <c r="A313" s="34"/>
      <c r="C313" s="35"/>
      <c r="D313" s="34"/>
      <c r="F313" s="35"/>
      <c r="G313" s="34"/>
      <c r="I313" s="35"/>
      <c r="J313" s="34"/>
      <c r="L313" s="35"/>
    </row>
    <row r="314" spans="1:12" x14ac:dyDescent="0.25">
      <c r="A314" s="36" t="s">
        <v>72</v>
      </c>
      <c r="B314" s="37">
        <v>8</v>
      </c>
      <c r="C314" s="35"/>
      <c r="D314" s="36" t="s">
        <v>72</v>
      </c>
      <c r="E314" s="37">
        <v>8</v>
      </c>
      <c r="F314" s="35"/>
      <c r="G314" s="36" t="s">
        <v>72</v>
      </c>
      <c r="H314" s="37">
        <v>8</v>
      </c>
      <c r="I314" s="35"/>
      <c r="J314" s="36" t="s">
        <v>72</v>
      </c>
      <c r="K314" s="37">
        <v>8</v>
      </c>
      <c r="L314" s="35"/>
    </row>
    <row r="315" spans="1:12" x14ac:dyDescent="0.25">
      <c r="A315" s="34"/>
      <c r="B315" s="30" t="s">
        <v>59</v>
      </c>
      <c r="C315" s="38">
        <v>5</v>
      </c>
      <c r="D315" s="34"/>
      <c r="E315" s="30" t="s">
        <v>59</v>
      </c>
      <c r="F315" s="38">
        <v>6</v>
      </c>
      <c r="G315" s="34"/>
      <c r="H315" s="30" t="s">
        <v>59</v>
      </c>
      <c r="I315" s="38">
        <v>7</v>
      </c>
      <c r="J315" s="34"/>
      <c r="K315" s="30" t="s">
        <v>59</v>
      </c>
      <c r="L315" s="38">
        <v>8</v>
      </c>
    </row>
    <row r="316" spans="1:12" x14ac:dyDescent="0.25">
      <c r="A316" s="34"/>
      <c r="C316" s="35"/>
      <c r="D316" s="34"/>
      <c r="F316" s="35"/>
      <c r="G316" s="34"/>
      <c r="I316" s="35"/>
      <c r="J316" s="34"/>
      <c r="L316" s="35"/>
    </row>
    <row r="317" spans="1:12" x14ac:dyDescent="0.25">
      <c r="A317" s="50" t="s">
        <v>67</v>
      </c>
      <c r="B317" s="255"/>
      <c r="C317" s="256"/>
      <c r="D317" s="50" t="s">
        <v>67</v>
      </c>
      <c r="E317" s="255"/>
      <c r="F317" s="256"/>
      <c r="G317" s="50" t="s">
        <v>67</v>
      </c>
      <c r="H317" s="255"/>
      <c r="I317" s="256"/>
      <c r="J317" s="50" t="s">
        <v>67</v>
      </c>
      <c r="K317" s="255"/>
      <c r="L317" s="256"/>
    </row>
    <row r="318" spans="1:12" x14ac:dyDescent="0.25">
      <c r="A318" s="39" t="s">
        <v>65</v>
      </c>
      <c r="B318" s="257" t="e">
        <f>VLOOKUP(B317,_TAB1,2,FALSE)</f>
        <v>#N/A</v>
      </c>
      <c r="C318" s="258"/>
      <c r="D318" s="39" t="s">
        <v>65</v>
      </c>
      <c r="E318" s="257" t="e">
        <f>VLOOKUP(E317,_TAB1,2,FALSE)</f>
        <v>#N/A</v>
      </c>
      <c r="F318" s="258"/>
      <c r="G318" s="39" t="s">
        <v>65</v>
      </c>
      <c r="H318" s="257" t="e">
        <f>VLOOKUP(H317,_TAB1,2,FALSE)</f>
        <v>#N/A</v>
      </c>
      <c r="I318" s="258"/>
      <c r="J318" s="39" t="s">
        <v>65</v>
      </c>
      <c r="K318" s="257" t="e">
        <f>VLOOKUP(K317,_TAB1,2,FALSE)</f>
        <v>#N/A</v>
      </c>
      <c r="L318" s="258"/>
    </row>
    <row r="319" spans="1:12" x14ac:dyDescent="0.25">
      <c r="A319" s="39" t="s">
        <v>66</v>
      </c>
      <c r="B319" s="257" t="e">
        <f>VLOOKUP(B317,_TAB1,3,FALSE)</f>
        <v>#N/A</v>
      </c>
      <c r="C319" s="258"/>
      <c r="D319" s="39" t="s">
        <v>66</v>
      </c>
      <c r="E319" s="257" t="e">
        <f>VLOOKUP(E317,_TAB1,3,FALSE)</f>
        <v>#N/A</v>
      </c>
      <c r="F319" s="258"/>
      <c r="G319" s="39" t="s">
        <v>66</v>
      </c>
      <c r="H319" s="257" t="e">
        <f>VLOOKUP(H317,_TAB1,3,FALSE)</f>
        <v>#N/A</v>
      </c>
      <c r="I319" s="258"/>
      <c r="J319" s="39" t="s">
        <v>66</v>
      </c>
      <c r="K319" s="257" t="e">
        <f>VLOOKUP(K317,_TAB1,3,FALSE)</f>
        <v>#N/A</v>
      </c>
      <c r="L319" s="258"/>
    </row>
    <row r="320" spans="1:12" x14ac:dyDescent="0.25">
      <c r="A320" s="39" t="s">
        <v>64</v>
      </c>
      <c r="B320" s="247" t="e">
        <f>VLOOKUP(B317,_TAB1,5,FALSE)</f>
        <v>#N/A</v>
      </c>
      <c r="C320" s="248"/>
      <c r="D320" s="39" t="s">
        <v>64</v>
      </c>
      <c r="E320" s="247" t="e">
        <f>VLOOKUP(E317,_TAB1,5,FALSE)</f>
        <v>#N/A</v>
      </c>
      <c r="F320" s="248"/>
      <c r="G320" s="39" t="s">
        <v>64</v>
      </c>
      <c r="H320" s="247" t="e">
        <f>VLOOKUP(H317,_TAB1,5,FALSE)</f>
        <v>#N/A</v>
      </c>
      <c r="I320" s="248"/>
      <c r="J320" s="39" t="s">
        <v>64</v>
      </c>
      <c r="K320" s="247" t="e">
        <f>VLOOKUP(K317,_TAB1,5,FALSE)</f>
        <v>#N/A</v>
      </c>
      <c r="L320" s="248"/>
    </row>
    <row r="321" spans="1:12" x14ac:dyDescent="0.25">
      <c r="A321" s="39" t="s">
        <v>68</v>
      </c>
      <c r="B321" s="257" t="e">
        <f>VLOOKUP(B317,_TAB1,10,FALSE)</f>
        <v>#N/A</v>
      </c>
      <c r="C321" s="258"/>
      <c r="D321" s="39" t="s">
        <v>68</v>
      </c>
      <c r="E321" s="257" t="e">
        <f>VLOOKUP(E317,_TAB1,10,FALSE)</f>
        <v>#N/A</v>
      </c>
      <c r="F321" s="258"/>
      <c r="G321" s="39" t="s">
        <v>68</v>
      </c>
      <c r="H321" s="257" t="e">
        <f>VLOOKUP(H317,_TAB1,10,FALSE)</f>
        <v>#N/A</v>
      </c>
      <c r="I321" s="258"/>
      <c r="J321" s="39" t="s">
        <v>68</v>
      </c>
      <c r="K321" s="257" t="e">
        <f>VLOOKUP(K317,_TAB1,10,FALSE)</f>
        <v>#N/A</v>
      </c>
      <c r="L321" s="258"/>
    </row>
    <row r="322" spans="1:12" x14ac:dyDescent="0.25">
      <c r="A322" s="39" t="s">
        <v>57</v>
      </c>
      <c r="B322" s="257" t="e">
        <f>VLOOKUP(B317,_TAB1,13,FALSE)</f>
        <v>#N/A</v>
      </c>
      <c r="C322" s="258"/>
      <c r="D322" s="39" t="s">
        <v>57</v>
      </c>
      <c r="E322" s="257" t="e">
        <f>VLOOKUP(E317,_TAB1,13,FALSE)</f>
        <v>#N/A</v>
      </c>
      <c r="F322" s="258"/>
      <c r="G322" s="39" t="s">
        <v>57</v>
      </c>
      <c r="H322" s="257" t="e">
        <f>VLOOKUP(H317,_TAB1,13,FALSE)</f>
        <v>#N/A</v>
      </c>
      <c r="I322" s="258"/>
      <c r="J322" s="39" t="s">
        <v>57</v>
      </c>
      <c r="K322" s="257" t="e">
        <f>VLOOKUP(K317,_TAB1,13,FALSE)</f>
        <v>#N/A</v>
      </c>
      <c r="L322" s="258"/>
    </row>
    <row r="323" spans="1:12" x14ac:dyDescent="0.25">
      <c r="A323" s="34"/>
      <c r="C323" s="35"/>
      <c r="D323" s="34"/>
      <c r="F323" s="35"/>
      <c r="G323" s="34"/>
      <c r="I323" s="35"/>
      <c r="J323" s="34"/>
      <c r="L323" s="35"/>
    </row>
    <row r="324" spans="1:12" x14ac:dyDescent="0.25">
      <c r="A324" s="40" t="s">
        <v>60</v>
      </c>
      <c r="C324" s="35"/>
      <c r="D324" s="40" t="s">
        <v>60</v>
      </c>
      <c r="F324" s="35"/>
      <c r="G324" s="40" t="s">
        <v>60</v>
      </c>
      <c r="I324" s="35"/>
      <c r="J324" s="40" t="s">
        <v>60</v>
      </c>
      <c r="L324" s="35"/>
    </row>
    <row r="325" spans="1:12" x14ac:dyDescent="0.25">
      <c r="A325" s="41" t="s">
        <v>61</v>
      </c>
      <c r="B325" s="29" t="s">
        <v>62</v>
      </c>
      <c r="C325" s="42" t="s">
        <v>63</v>
      </c>
      <c r="D325" s="41" t="s">
        <v>61</v>
      </c>
      <c r="E325" s="29" t="s">
        <v>62</v>
      </c>
      <c r="F325" s="42" t="s">
        <v>63</v>
      </c>
      <c r="G325" s="41" t="s">
        <v>61</v>
      </c>
      <c r="H325" s="29" t="s">
        <v>62</v>
      </c>
      <c r="I325" s="42" t="s">
        <v>63</v>
      </c>
      <c r="J325" s="41" t="s">
        <v>61</v>
      </c>
      <c r="K325" s="29" t="s">
        <v>62</v>
      </c>
      <c r="L325" s="42" t="s">
        <v>63</v>
      </c>
    </row>
    <row r="326" spans="1:12" x14ac:dyDescent="0.25">
      <c r="A326" s="43"/>
      <c r="B326" s="7"/>
      <c r="C326" s="44"/>
      <c r="D326" s="43"/>
      <c r="E326" s="7"/>
      <c r="F326" s="44"/>
      <c r="G326" s="43"/>
      <c r="H326" s="7"/>
      <c r="I326" s="44"/>
      <c r="J326" s="43"/>
      <c r="K326" s="7"/>
      <c r="L326" s="44"/>
    </row>
    <row r="327" spans="1:12" x14ac:dyDescent="0.25">
      <c r="A327" s="45"/>
      <c r="B327" s="27"/>
      <c r="C327" s="46"/>
      <c r="D327" s="45"/>
      <c r="E327" s="27"/>
      <c r="F327" s="46"/>
      <c r="G327" s="45"/>
      <c r="H327" s="27"/>
      <c r="I327" s="46"/>
      <c r="J327" s="45"/>
      <c r="K327" s="27"/>
      <c r="L327" s="46"/>
    </row>
    <row r="328" spans="1:12" ht="13.8" thickBot="1" x14ac:dyDescent="0.3">
      <c r="A328" s="47"/>
      <c r="B328" s="48"/>
      <c r="C328" s="49"/>
      <c r="D328" s="47"/>
      <c r="E328" s="48"/>
      <c r="F328" s="49"/>
      <c r="G328" s="47"/>
      <c r="H328" s="48"/>
      <c r="I328" s="49"/>
      <c r="J328" s="47"/>
      <c r="K328" s="48"/>
      <c r="L328" s="49"/>
    </row>
    <row r="329" spans="1:12" ht="13.8" thickBot="1" x14ac:dyDescent="0.3"/>
    <row r="330" spans="1:12" x14ac:dyDescent="0.25">
      <c r="A330" s="31"/>
      <c r="B330" s="32"/>
      <c r="C330" s="33"/>
      <c r="D330" s="31"/>
      <c r="E330" s="32"/>
      <c r="F330" s="33"/>
      <c r="G330" s="31"/>
      <c r="H330" s="32"/>
      <c r="I330" s="33"/>
      <c r="J330" s="31"/>
      <c r="K330" s="32"/>
      <c r="L330" s="33"/>
    </row>
    <row r="331" spans="1:12" x14ac:dyDescent="0.25">
      <c r="A331" s="34"/>
      <c r="B331" s="249" t="str">
        <f>$B$1</f>
        <v xml:space="preserve">       Départemental Natation  49                                 Sport Adapté                                   Beaupréau, le 4 décembre 2022</v>
      </c>
      <c r="C331" s="250"/>
      <c r="D331" s="34"/>
      <c r="E331" s="249" t="str">
        <f>$B$1</f>
        <v xml:space="preserve">       Départemental Natation  49                                 Sport Adapté                                   Beaupréau, le 4 décembre 2022</v>
      </c>
      <c r="F331" s="250"/>
      <c r="G331" s="34"/>
      <c r="H331" s="249" t="str">
        <f>$B$1</f>
        <v xml:space="preserve">       Départemental Natation  49                                 Sport Adapté                                   Beaupréau, le 4 décembre 2022</v>
      </c>
      <c r="I331" s="250"/>
      <c r="J331" s="34"/>
      <c r="K331" s="249" t="str">
        <f>$B$1</f>
        <v xml:space="preserve">       Départemental Natation  49                                 Sport Adapté                                   Beaupréau, le 4 décembre 2022</v>
      </c>
      <c r="L331" s="250"/>
    </row>
    <row r="332" spans="1:12" x14ac:dyDescent="0.25">
      <c r="A332" s="34"/>
      <c r="B332" s="251"/>
      <c r="C332" s="252"/>
      <c r="D332" s="34"/>
      <c r="E332" s="251"/>
      <c r="F332" s="252"/>
      <c r="G332" s="34"/>
      <c r="H332" s="251"/>
      <c r="I332" s="252"/>
      <c r="J332" s="34"/>
      <c r="K332" s="251"/>
      <c r="L332" s="252"/>
    </row>
    <row r="333" spans="1:12" x14ac:dyDescent="0.25">
      <c r="A333" s="34"/>
      <c r="B333" s="253"/>
      <c r="C333" s="254"/>
      <c r="D333" s="34"/>
      <c r="E333" s="253"/>
      <c r="F333" s="254"/>
      <c r="G333" s="34"/>
      <c r="H333" s="253"/>
      <c r="I333" s="254"/>
      <c r="J333" s="34"/>
      <c r="K333" s="253"/>
      <c r="L333" s="254"/>
    </row>
    <row r="334" spans="1:12" x14ac:dyDescent="0.25">
      <c r="A334" s="34"/>
      <c r="C334" s="35"/>
      <c r="D334" s="34"/>
      <c r="F334" s="35"/>
      <c r="G334" s="34"/>
      <c r="I334" s="35"/>
      <c r="J334" s="34"/>
      <c r="L334" s="35"/>
    </row>
    <row r="335" spans="1:12" x14ac:dyDescent="0.25">
      <c r="A335" s="36" t="s">
        <v>72</v>
      </c>
      <c r="B335" s="37">
        <v>9</v>
      </c>
      <c r="C335" s="35"/>
      <c r="D335" s="36" t="s">
        <v>72</v>
      </c>
      <c r="E335" s="37">
        <v>9</v>
      </c>
      <c r="F335" s="35"/>
      <c r="G335" s="36" t="s">
        <v>72</v>
      </c>
      <c r="H335" s="37">
        <v>9</v>
      </c>
      <c r="I335" s="35"/>
      <c r="J335" s="36" t="s">
        <v>72</v>
      </c>
      <c r="K335" s="37">
        <v>9</v>
      </c>
      <c r="L335" s="35"/>
    </row>
    <row r="336" spans="1:12" x14ac:dyDescent="0.25">
      <c r="A336" s="34"/>
      <c r="B336" s="30" t="s">
        <v>59</v>
      </c>
      <c r="C336" s="38">
        <v>1</v>
      </c>
      <c r="D336" s="34"/>
      <c r="E336" s="30" t="s">
        <v>59</v>
      </c>
      <c r="F336" s="38">
        <v>2</v>
      </c>
      <c r="G336" s="34"/>
      <c r="H336" s="30" t="s">
        <v>59</v>
      </c>
      <c r="I336" s="38">
        <v>3</v>
      </c>
      <c r="J336" s="34"/>
      <c r="K336" s="30" t="s">
        <v>59</v>
      </c>
      <c r="L336" s="38">
        <v>4</v>
      </c>
    </row>
    <row r="337" spans="1:12" x14ac:dyDescent="0.25">
      <c r="A337" s="34"/>
      <c r="C337" s="35"/>
      <c r="D337" s="34"/>
      <c r="F337" s="35"/>
      <c r="G337" s="34"/>
      <c r="I337" s="35"/>
      <c r="J337" s="34"/>
      <c r="L337" s="35"/>
    </row>
    <row r="338" spans="1:12" x14ac:dyDescent="0.25">
      <c r="A338" s="50" t="s">
        <v>67</v>
      </c>
      <c r="B338" s="255"/>
      <c r="C338" s="256"/>
      <c r="D338" s="50" t="s">
        <v>67</v>
      </c>
      <c r="E338" s="255"/>
      <c r="F338" s="256"/>
      <c r="G338" s="50" t="s">
        <v>67</v>
      </c>
      <c r="H338" s="255"/>
      <c r="I338" s="256"/>
      <c r="J338" s="50" t="s">
        <v>67</v>
      </c>
      <c r="K338" s="255"/>
      <c r="L338" s="256"/>
    </row>
    <row r="339" spans="1:12" x14ac:dyDescent="0.25">
      <c r="A339" s="39" t="s">
        <v>65</v>
      </c>
      <c r="B339" s="257" t="e">
        <f>VLOOKUP(B338,_TAB1,2,FALSE)</f>
        <v>#N/A</v>
      </c>
      <c r="C339" s="258"/>
      <c r="D339" s="39" t="s">
        <v>65</v>
      </c>
      <c r="E339" s="257" t="e">
        <f>VLOOKUP(E338,_TAB1,2,FALSE)</f>
        <v>#N/A</v>
      </c>
      <c r="F339" s="258"/>
      <c r="G339" s="39" t="s">
        <v>65</v>
      </c>
      <c r="H339" s="257" t="e">
        <f>VLOOKUP(H338,_TAB1,2,FALSE)</f>
        <v>#N/A</v>
      </c>
      <c r="I339" s="258"/>
      <c r="J339" s="39" t="s">
        <v>65</v>
      </c>
      <c r="K339" s="257" t="e">
        <f>VLOOKUP(K338,_TAB1,2,FALSE)</f>
        <v>#N/A</v>
      </c>
      <c r="L339" s="258"/>
    </row>
    <row r="340" spans="1:12" x14ac:dyDescent="0.25">
      <c r="A340" s="39" t="s">
        <v>66</v>
      </c>
      <c r="B340" s="257" t="e">
        <f>VLOOKUP(B338,_TAB1,3,FALSE)</f>
        <v>#N/A</v>
      </c>
      <c r="C340" s="258"/>
      <c r="D340" s="39" t="s">
        <v>66</v>
      </c>
      <c r="E340" s="257" t="e">
        <f>VLOOKUP(E338,_TAB1,3,FALSE)</f>
        <v>#N/A</v>
      </c>
      <c r="F340" s="258"/>
      <c r="G340" s="39" t="s">
        <v>66</v>
      </c>
      <c r="H340" s="257" t="e">
        <f>VLOOKUP(H338,_TAB1,3,FALSE)</f>
        <v>#N/A</v>
      </c>
      <c r="I340" s="258"/>
      <c r="J340" s="39" t="s">
        <v>66</v>
      </c>
      <c r="K340" s="257" t="e">
        <f>VLOOKUP(K338,_TAB1,3,FALSE)</f>
        <v>#N/A</v>
      </c>
      <c r="L340" s="258"/>
    </row>
    <row r="341" spans="1:12" x14ac:dyDescent="0.25">
      <c r="A341" s="39" t="s">
        <v>64</v>
      </c>
      <c r="B341" s="247" t="e">
        <f>VLOOKUP(B338,_TAB1,5,FALSE)</f>
        <v>#N/A</v>
      </c>
      <c r="C341" s="248"/>
      <c r="D341" s="39" t="s">
        <v>64</v>
      </c>
      <c r="E341" s="247" t="e">
        <f>VLOOKUP(E338,_TAB1,5,FALSE)</f>
        <v>#N/A</v>
      </c>
      <c r="F341" s="248"/>
      <c r="G341" s="39" t="s">
        <v>64</v>
      </c>
      <c r="H341" s="247" t="e">
        <f>VLOOKUP(H338,_TAB1,5,FALSE)</f>
        <v>#N/A</v>
      </c>
      <c r="I341" s="248"/>
      <c r="J341" s="39" t="s">
        <v>64</v>
      </c>
      <c r="K341" s="247" t="e">
        <f>VLOOKUP(K338,_TAB1,5,FALSE)</f>
        <v>#N/A</v>
      </c>
      <c r="L341" s="248"/>
    </row>
    <row r="342" spans="1:12" x14ac:dyDescent="0.25">
      <c r="A342" s="39" t="s">
        <v>68</v>
      </c>
      <c r="B342" s="257" t="e">
        <f>VLOOKUP(B338,_TAB1,10,FALSE)</f>
        <v>#N/A</v>
      </c>
      <c r="C342" s="258"/>
      <c r="D342" s="39" t="s">
        <v>68</v>
      </c>
      <c r="E342" s="257" t="e">
        <f>VLOOKUP(E338,_TAB1,10,FALSE)</f>
        <v>#N/A</v>
      </c>
      <c r="F342" s="258"/>
      <c r="G342" s="39" t="s">
        <v>68</v>
      </c>
      <c r="H342" s="257" t="e">
        <f>VLOOKUP(H338,_TAB1,10,FALSE)</f>
        <v>#N/A</v>
      </c>
      <c r="I342" s="258"/>
      <c r="J342" s="39" t="s">
        <v>68</v>
      </c>
      <c r="K342" s="257" t="e">
        <f>VLOOKUP(K338,_TAB1,10,FALSE)</f>
        <v>#N/A</v>
      </c>
      <c r="L342" s="258"/>
    </row>
    <row r="343" spans="1:12" x14ac:dyDescent="0.25">
      <c r="A343" s="39" t="s">
        <v>57</v>
      </c>
      <c r="B343" s="257" t="e">
        <f>VLOOKUP(B338,_TAB1,13,FALSE)</f>
        <v>#N/A</v>
      </c>
      <c r="C343" s="258"/>
      <c r="D343" s="39" t="s">
        <v>57</v>
      </c>
      <c r="E343" s="257" t="e">
        <f>VLOOKUP(E338,_TAB1,13,FALSE)</f>
        <v>#N/A</v>
      </c>
      <c r="F343" s="258"/>
      <c r="G343" s="39" t="s">
        <v>57</v>
      </c>
      <c r="H343" s="257" t="e">
        <f>VLOOKUP(H338,_TAB1,13,FALSE)</f>
        <v>#N/A</v>
      </c>
      <c r="I343" s="258"/>
      <c r="J343" s="39" t="s">
        <v>57</v>
      </c>
      <c r="K343" s="257" t="e">
        <f>VLOOKUP(K338,_TAB1,13,FALSE)</f>
        <v>#N/A</v>
      </c>
      <c r="L343" s="258"/>
    </row>
    <row r="344" spans="1:12" x14ac:dyDescent="0.25">
      <c r="A344" s="34"/>
      <c r="C344" s="35"/>
      <c r="D344" s="34"/>
      <c r="F344" s="35"/>
      <c r="G344" s="34"/>
      <c r="I344" s="35"/>
      <c r="J344" s="34"/>
      <c r="L344" s="35"/>
    </row>
    <row r="345" spans="1:12" x14ac:dyDescent="0.25">
      <c r="A345" s="40" t="s">
        <v>60</v>
      </c>
      <c r="C345" s="35"/>
      <c r="D345" s="40" t="s">
        <v>60</v>
      </c>
      <c r="F345" s="35"/>
      <c r="G345" s="40" t="s">
        <v>60</v>
      </c>
      <c r="I345" s="35"/>
      <c r="J345" s="40" t="s">
        <v>60</v>
      </c>
      <c r="L345" s="35"/>
    </row>
    <row r="346" spans="1:12" x14ac:dyDescent="0.25">
      <c r="A346" s="41" t="s">
        <v>61</v>
      </c>
      <c r="B346" s="29" t="s">
        <v>62</v>
      </c>
      <c r="C346" s="42" t="s">
        <v>63</v>
      </c>
      <c r="D346" s="41" t="s">
        <v>61</v>
      </c>
      <c r="E346" s="29" t="s">
        <v>62</v>
      </c>
      <c r="F346" s="42" t="s">
        <v>63</v>
      </c>
      <c r="G346" s="41" t="s">
        <v>61</v>
      </c>
      <c r="H346" s="29" t="s">
        <v>62</v>
      </c>
      <c r="I346" s="42" t="s">
        <v>63</v>
      </c>
      <c r="J346" s="41" t="s">
        <v>61</v>
      </c>
      <c r="K346" s="29" t="s">
        <v>62</v>
      </c>
      <c r="L346" s="42" t="s">
        <v>63</v>
      </c>
    </row>
    <row r="347" spans="1:12" x14ac:dyDescent="0.25">
      <c r="A347" s="43"/>
      <c r="B347" s="7"/>
      <c r="C347" s="44"/>
      <c r="D347" s="43"/>
      <c r="E347" s="7"/>
      <c r="F347" s="44"/>
      <c r="G347" s="43"/>
      <c r="H347" s="7"/>
      <c r="I347" s="44"/>
      <c r="J347" s="43"/>
      <c r="K347" s="7"/>
      <c r="L347" s="44"/>
    </row>
    <row r="348" spans="1:12" x14ac:dyDescent="0.25">
      <c r="A348" s="45"/>
      <c r="B348" s="27"/>
      <c r="C348" s="46"/>
      <c r="D348" s="45"/>
      <c r="E348" s="27"/>
      <c r="F348" s="46"/>
      <c r="G348" s="45"/>
      <c r="H348" s="27"/>
      <c r="I348" s="46"/>
      <c r="J348" s="45"/>
      <c r="K348" s="27"/>
      <c r="L348" s="46"/>
    </row>
    <row r="349" spans="1:12" ht="13.8" thickBot="1" x14ac:dyDescent="0.3">
      <c r="A349" s="47"/>
      <c r="B349" s="48"/>
      <c r="C349" s="49"/>
      <c r="D349" s="47"/>
      <c r="E349" s="48"/>
      <c r="F349" s="49"/>
      <c r="G349" s="47"/>
      <c r="H349" s="48"/>
      <c r="I349" s="49"/>
      <c r="J349" s="47"/>
      <c r="K349" s="48"/>
      <c r="L349" s="49"/>
    </row>
    <row r="350" spans="1:12" x14ac:dyDescent="0.25">
      <c r="A350" s="31"/>
      <c r="B350" s="32"/>
      <c r="C350" s="33"/>
      <c r="D350" s="31"/>
      <c r="E350" s="32"/>
      <c r="F350" s="33"/>
      <c r="G350" s="31"/>
      <c r="H350" s="32"/>
      <c r="I350" s="33"/>
      <c r="J350" s="31"/>
      <c r="K350" s="32"/>
      <c r="L350" s="33"/>
    </row>
    <row r="351" spans="1:12" x14ac:dyDescent="0.25">
      <c r="A351" s="34"/>
      <c r="B351" s="249" t="str">
        <f>$B$1</f>
        <v xml:space="preserve">       Départemental Natation  49                                 Sport Adapté                                   Beaupréau, le 4 décembre 2022</v>
      </c>
      <c r="C351" s="250"/>
      <c r="D351" s="34"/>
      <c r="E351" s="249" t="str">
        <f>$B$1</f>
        <v xml:space="preserve">       Départemental Natation  49                                 Sport Adapté                                   Beaupréau, le 4 décembre 2022</v>
      </c>
      <c r="F351" s="250"/>
      <c r="G351" s="34"/>
      <c r="H351" s="249" t="str">
        <f>$B$1</f>
        <v xml:space="preserve">       Départemental Natation  49                                 Sport Adapté                                   Beaupréau, le 4 décembre 2022</v>
      </c>
      <c r="I351" s="250"/>
      <c r="J351" s="34"/>
      <c r="K351" s="249" t="str">
        <f>$B$1</f>
        <v xml:space="preserve">       Départemental Natation  49                                 Sport Adapté                                   Beaupréau, le 4 décembre 2022</v>
      </c>
      <c r="L351" s="250"/>
    </row>
    <row r="352" spans="1:12" x14ac:dyDescent="0.25">
      <c r="A352" s="34"/>
      <c r="B352" s="251"/>
      <c r="C352" s="252"/>
      <c r="D352" s="34"/>
      <c r="E352" s="251"/>
      <c r="F352" s="252"/>
      <c r="G352" s="34"/>
      <c r="H352" s="251"/>
      <c r="I352" s="252"/>
      <c r="J352" s="34"/>
      <c r="K352" s="251"/>
      <c r="L352" s="252"/>
    </row>
    <row r="353" spans="1:12" x14ac:dyDescent="0.25">
      <c r="A353" s="34"/>
      <c r="B353" s="253"/>
      <c r="C353" s="254"/>
      <c r="D353" s="34"/>
      <c r="E353" s="253"/>
      <c r="F353" s="254"/>
      <c r="G353" s="34"/>
      <c r="H353" s="253"/>
      <c r="I353" s="254"/>
      <c r="J353" s="34"/>
      <c r="K353" s="253"/>
      <c r="L353" s="254"/>
    </row>
    <row r="354" spans="1:12" x14ac:dyDescent="0.25">
      <c r="A354" s="34"/>
      <c r="C354" s="35"/>
      <c r="D354" s="34"/>
      <c r="F354" s="35"/>
      <c r="G354" s="34"/>
      <c r="I354" s="35"/>
      <c r="J354" s="34"/>
      <c r="L354" s="35"/>
    </row>
    <row r="355" spans="1:12" x14ac:dyDescent="0.25">
      <c r="A355" s="36" t="s">
        <v>72</v>
      </c>
      <c r="B355" s="37">
        <v>9</v>
      </c>
      <c r="C355" s="35"/>
      <c r="D355" s="36" t="s">
        <v>72</v>
      </c>
      <c r="E355" s="37">
        <v>9</v>
      </c>
      <c r="F355" s="35"/>
      <c r="G355" s="36" t="s">
        <v>72</v>
      </c>
      <c r="H355" s="37">
        <v>9</v>
      </c>
      <c r="I355" s="35"/>
      <c r="J355" s="36" t="s">
        <v>72</v>
      </c>
      <c r="K355" s="37">
        <v>9</v>
      </c>
      <c r="L355" s="35"/>
    </row>
    <row r="356" spans="1:12" x14ac:dyDescent="0.25">
      <c r="A356" s="34"/>
      <c r="B356" s="30" t="s">
        <v>59</v>
      </c>
      <c r="C356" s="38">
        <v>5</v>
      </c>
      <c r="D356" s="34"/>
      <c r="E356" s="30" t="s">
        <v>59</v>
      </c>
      <c r="F356" s="38">
        <v>6</v>
      </c>
      <c r="G356" s="34"/>
      <c r="H356" s="30" t="s">
        <v>59</v>
      </c>
      <c r="I356" s="38">
        <v>7</v>
      </c>
      <c r="J356" s="34"/>
      <c r="K356" s="30" t="s">
        <v>59</v>
      </c>
      <c r="L356" s="38">
        <v>8</v>
      </c>
    </row>
    <row r="357" spans="1:12" x14ac:dyDescent="0.25">
      <c r="A357" s="34"/>
      <c r="C357" s="35"/>
      <c r="D357" s="34"/>
      <c r="F357" s="35"/>
      <c r="G357" s="34"/>
      <c r="I357" s="35"/>
      <c r="J357" s="34"/>
      <c r="L357" s="35"/>
    </row>
    <row r="358" spans="1:12" x14ac:dyDescent="0.25">
      <c r="A358" s="50" t="s">
        <v>67</v>
      </c>
      <c r="B358" s="255"/>
      <c r="C358" s="256"/>
      <c r="D358" s="50" t="s">
        <v>67</v>
      </c>
      <c r="E358" s="255"/>
      <c r="F358" s="256"/>
      <c r="G358" s="50" t="s">
        <v>67</v>
      </c>
      <c r="H358" s="255"/>
      <c r="I358" s="256"/>
      <c r="J358" s="50" t="s">
        <v>67</v>
      </c>
      <c r="K358" s="255"/>
      <c r="L358" s="256"/>
    </row>
    <row r="359" spans="1:12" x14ac:dyDescent="0.25">
      <c r="A359" s="39" t="s">
        <v>65</v>
      </c>
      <c r="B359" s="257" t="e">
        <f>VLOOKUP(B358,_TAB1,2,FALSE)</f>
        <v>#N/A</v>
      </c>
      <c r="C359" s="258"/>
      <c r="D359" s="39" t="s">
        <v>65</v>
      </c>
      <c r="E359" s="257" t="e">
        <f>VLOOKUP(E358,_TAB1,2,FALSE)</f>
        <v>#N/A</v>
      </c>
      <c r="F359" s="258"/>
      <c r="G359" s="39" t="s">
        <v>65</v>
      </c>
      <c r="H359" s="257" t="e">
        <f>VLOOKUP(H358,_TAB1,2,FALSE)</f>
        <v>#N/A</v>
      </c>
      <c r="I359" s="258"/>
      <c r="J359" s="39" t="s">
        <v>65</v>
      </c>
      <c r="K359" s="257" t="e">
        <f>VLOOKUP(K358,_TAB1,2,FALSE)</f>
        <v>#N/A</v>
      </c>
      <c r="L359" s="258"/>
    </row>
    <row r="360" spans="1:12" x14ac:dyDescent="0.25">
      <c r="A360" s="39" t="s">
        <v>66</v>
      </c>
      <c r="B360" s="257" t="e">
        <f>VLOOKUP(B358,_TAB1,3,FALSE)</f>
        <v>#N/A</v>
      </c>
      <c r="C360" s="258"/>
      <c r="D360" s="39" t="s">
        <v>66</v>
      </c>
      <c r="E360" s="257" t="e">
        <f>VLOOKUP(E358,_TAB1,3,FALSE)</f>
        <v>#N/A</v>
      </c>
      <c r="F360" s="258"/>
      <c r="G360" s="39" t="s">
        <v>66</v>
      </c>
      <c r="H360" s="257" t="e">
        <f>VLOOKUP(H358,_TAB1,3,FALSE)</f>
        <v>#N/A</v>
      </c>
      <c r="I360" s="258"/>
      <c r="J360" s="39" t="s">
        <v>66</v>
      </c>
      <c r="K360" s="257" t="e">
        <f>VLOOKUP(K358,_TAB1,3,FALSE)</f>
        <v>#N/A</v>
      </c>
      <c r="L360" s="258"/>
    </row>
    <row r="361" spans="1:12" x14ac:dyDescent="0.25">
      <c r="A361" s="39" t="s">
        <v>64</v>
      </c>
      <c r="B361" s="247" t="e">
        <f>VLOOKUP(B358,_TAB1,5,FALSE)</f>
        <v>#N/A</v>
      </c>
      <c r="C361" s="248"/>
      <c r="D361" s="39" t="s">
        <v>64</v>
      </c>
      <c r="E361" s="247" t="e">
        <f>VLOOKUP(E358,_TAB1,5,FALSE)</f>
        <v>#N/A</v>
      </c>
      <c r="F361" s="248"/>
      <c r="G361" s="39" t="s">
        <v>64</v>
      </c>
      <c r="H361" s="247" t="e">
        <f>VLOOKUP(H358,_TAB1,5,FALSE)</f>
        <v>#N/A</v>
      </c>
      <c r="I361" s="248"/>
      <c r="J361" s="39" t="s">
        <v>64</v>
      </c>
      <c r="K361" s="247" t="e">
        <f>VLOOKUP(K358,_TAB1,5,FALSE)</f>
        <v>#N/A</v>
      </c>
      <c r="L361" s="248"/>
    </row>
    <row r="362" spans="1:12" x14ac:dyDescent="0.25">
      <c r="A362" s="39" t="s">
        <v>68</v>
      </c>
      <c r="B362" s="257" t="e">
        <f>VLOOKUP(B358,_TAB1,10,FALSE)</f>
        <v>#N/A</v>
      </c>
      <c r="C362" s="258"/>
      <c r="D362" s="39" t="s">
        <v>68</v>
      </c>
      <c r="E362" s="257" t="e">
        <f>VLOOKUP(E358,_TAB1,10,FALSE)</f>
        <v>#N/A</v>
      </c>
      <c r="F362" s="258"/>
      <c r="G362" s="39" t="s">
        <v>68</v>
      </c>
      <c r="H362" s="257" t="e">
        <f>VLOOKUP(H358,_TAB1,10,FALSE)</f>
        <v>#N/A</v>
      </c>
      <c r="I362" s="258"/>
      <c r="J362" s="39" t="s">
        <v>68</v>
      </c>
      <c r="K362" s="257" t="e">
        <f>VLOOKUP(K358,_TAB1,10,FALSE)</f>
        <v>#N/A</v>
      </c>
      <c r="L362" s="258"/>
    </row>
    <row r="363" spans="1:12" x14ac:dyDescent="0.25">
      <c r="A363" s="39" t="s">
        <v>57</v>
      </c>
      <c r="B363" s="257" t="e">
        <f>VLOOKUP(B358,_TAB1,13,FALSE)</f>
        <v>#N/A</v>
      </c>
      <c r="C363" s="258"/>
      <c r="D363" s="39" t="s">
        <v>57</v>
      </c>
      <c r="E363" s="257" t="e">
        <f>VLOOKUP(E358,_TAB1,13,FALSE)</f>
        <v>#N/A</v>
      </c>
      <c r="F363" s="258"/>
      <c r="G363" s="39" t="s">
        <v>57</v>
      </c>
      <c r="H363" s="257" t="e">
        <f>VLOOKUP(H358,_TAB1,13,FALSE)</f>
        <v>#N/A</v>
      </c>
      <c r="I363" s="258"/>
      <c r="J363" s="39" t="s">
        <v>57</v>
      </c>
      <c r="K363" s="257" t="e">
        <f>VLOOKUP(K358,_TAB1,13,FALSE)</f>
        <v>#N/A</v>
      </c>
      <c r="L363" s="258"/>
    </row>
    <row r="364" spans="1:12" x14ac:dyDescent="0.25">
      <c r="A364" s="34"/>
      <c r="C364" s="35"/>
      <c r="D364" s="34"/>
      <c r="F364" s="35"/>
      <c r="G364" s="34"/>
      <c r="I364" s="35"/>
      <c r="J364" s="34"/>
      <c r="L364" s="35"/>
    </row>
    <row r="365" spans="1:12" x14ac:dyDescent="0.25">
      <c r="A365" s="40" t="s">
        <v>60</v>
      </c>
      <c r="C365" s="35"/>
      <c r="D365" s="40" t="s">
        <v>60</v>
      </c>
      <c r="F365" s="35"/>
      <c r="G365" s="40" t="s">
        <v>60</v>
      </c>
      <c r="I365" s="35"/>
      <c r="J365" s="40" t="s">
        <v>60</v>
      </c>
      <c r="L365" s="35"/>
    </row>
    <row r="366" spans="1:12" x14ac:dyDescent="0.25">
      <c r="A366" s="41" t="s">
        <v>61</v>
      </c>
      <c r="B366" s="29" t="s">
        <v>62</v>
      </c>
      <c r="C366" s="42" t="s">
        <v>63</v>
      </c>
      <c r="D366" s="41" t="s">
        <v>61</v>
      </c>
      <c r="E366" s="29" t="s">
        <v>62</v>
      </c>
      <c r="F366" s="42" t="s">
        <v>63</v>
      </c>
      <c r="G366" s="41" t="s">
        <v>61</v>
      </c>
      <c r="H366" s="29" t="s">
        <v>62</v>
      </c>
      <c r="I366" s="42" t="s">
        <v>63</v>
      </c>
      <c r="J366" s="41" t="s">
        <v>61</v>
      </c>
      <c r="K366" s="29" t="s">
        <v>62</v>
      </c>
      <c r="L366" s="42" t="s">
        <v>63</v>
      </c>
    </row>
    <row r="367" spans="1:12" x14ac:dyDescent="0.25">
      <c r="A367" s="43"/>
      <c r="B367" s="7"/>
      <c r="C367" s="44"/>
      <c r="D367" s="43"/>
      <c r="E367" s="7"/>
      <c r="F367" s="44"/>
      <c r="G367" s="43"/>
      <c r="H367" s="7"/>
      <c r="I367" s="44"/>
      <c r="J367" s="43"/>
      <c r="K367" s="7"/>
      <c r="L367" s="44"/>
    </row>
    <row r="368" spans="1:12" x14ac:dyDescent="0.25">
      <c r="A368" s="45"/>
      <c r="B368" s="27"/>
      <c r="C368" s="46"/>
      <c r="D368" s="45"/>
      <c r="E368" s="27"/>
      <c r="F368" s="46"/>
      <c r="G368" s="45"/>
      <c r="H368" s="27"/>
      <c r="I368" s="46"/>
      <c r="J368" s="45"/>
      <c r="K368" s="27"/>
      <c r="L368" s="46"/>
    </row>
    <row r="369" spans="1:12" ht="13.8" thickBot="1" x14ac:dyDescent="0.3">
      <c r="A369" s="47"/>
      <c r="B369" s="48"/>
      <c r="C369" s="49"/>
      <c r="D369" s="47"/>
      <c r="E369" s="48"/>
      <c r="F369" s="49"/>
      <c r="G369" s="47"/>
      <c r="H369" s="48"/>
      <c r="I369" s="49"/>
      <c r="J369" s="47"/>
      <c r="K369" s="48"/>
      <c r="L369" s="49"/>
    </row>
  </sheetData>
  <mergeCells count="504">
    <mergeCell ref="B3:C5"/>
    <mergeCell ref="E3:F5"/>
    <mergeCell ref="H3:I5"/>
    <mergeCell ref="K3:L5"/>
    <mergeCell ref="B10:C10"/>
    <mergeCell ref="E10:F10"/>
    <mergeCell ref="H10:I10"/>
    <mergeCell ref="K10:L10"/>
    <mergeCell ref="B13:C13"/>
    <mergeCell ref="E13:F13"/>
    <mergeCell ref="H13:I13"/>
    <mergeCell ref="K13:L13"/>
    <mergeCell ref="B14:C14"/>
    <mergeCell ref="E14:F14"/>
    <mergeCell ref="H14:I14"/>
    <mergeCell ref="K14:L14"/>
    <mergeCell ref="B11:C11"/>
    <mergeCell ref="E11:F11"/>
    <mergeCell ref="H11:I11"/>
    <mergeCell ref="K11:L11"/>
    <mergeCell ref="B12:C12"/>
    <mergeCell ref="E12:F12"/>
    <mergeCell ref="H12:I12"/>
    <mergeCell ref="K12:L12"/>
    <mergeCell ref="B30:C30"/>
    <mergeCell ref="E30:F30"/>
    <mergeCell ref="H30:I30"/>
    <mergeCell ref="K30:L30"/>
    <mergeCell ref="B31:C31"/>
    <mergeCell ref="E31:F31"/>
    <mergeCell ref="H31:I31"/>
    <mergeCell ref="K31:L31"/>
    <mergeCell ref="B15:C15"/>
    <mergeCell ref="E15:F15"/>
    <mergeCell ref="H15:I15"/>
    <mergeCell ref="K15:L15"/>
    <mergeCell ref="B23:C25"/>
    <mergeCell ref="E23:F25"/>
    <mergeCell ref="H23:I25"/>
    <mergeCell ref="K23:L25"/>
    <mergeCell ref="B34:C34"/>
    <mergeCell ref="E34:F34"/>
    <mergeCell ref="H34:I34"/>
    <mergeCell ref="K34:L34"/>
    <mergeCell ref="B35:C35"/>
    <mergeCell ref="E35:F35"/>
    <mergeCell ref="H35:I35"/>
    <mergeCell ref="K35:L35"/>
    <mergeCell ref="B32:C32"/>
    <mergeCell ref="E32:F32"/>
    <mergeCell ref="H32:I32"/>
    <mergeCell ref="K32:L32"/>
    <mergeCell ref="B33:C33"/>
    <mergeCell ref="E33:F33"/>
    <mergeCell ref="H33:I33"/>
    <mergeCell ref="K33:L33"/>
    <mergeCell ref="B52:C52"/>
    <mergeCell ref="E52:F52"/>
    <mergeCell ref="H52:I52"/>
    <mergeCell ref="K52:L52"/>
    <mergeCell ref="B53:C53"/>
    <mergeCell ref="E53:F53"/>
    <mergeCell ref="H53:I53"/>
    <mergeCell ref="K53:L53"/>
    <mergeCell ref="B44:C46"/>
    <mergeCell ref="E44:F46"/>
    <mergeCell ref="H44:I46"/>
    <mergeCell ref="K44:L46"/>
    <mergeCell ref="B51:C51"/>
    <mergeCell ref="E51:F51"/>
    <mergeCell ref="H51:I51"/>
    <mergeCell ref="K51:L51"/>
    <mergeCell ref="B56:C56"/>
    <mergeCell ref="E56:F56"/>
    <mergeCell ref="H56:I56"/>
    <mergeCell ref="K56:L56"/>
    <mergeCell ref="B64:C66"/>
    <mergeCell ref="E64:F66"/>
    <mergeCell ref="H64:I66"/>
    <mergeCell ref="K64:L66"/>
    <mergeCell ref="B54:C54"/>
    <mergeCell ref="E54:F54"/>
    <mergeCell ref="H54:I54"/>
    <mergeCell ref="K54:L54"/>
    <mergeCell ref="B55:C55"/>
    <mergeCell ref="E55:F55"/>
    <mergeCell ref="H55:I55"/>
    <mergeCell ref="K55:L55"/>
    <mergeCell ref="B73:C73"/>
    <mergeCell ref="E73:F73"/>
    <mergeCell ref="H73:I73"/>
    <mergeCell ref="K73:L73"/>
    <mergeCell ref="B74:C74"/>
    <mergeCell ref="E74:F74"/>
    <mergeCell ref="H74:I74"/>
    <mergeCell ref="K74:L74"/>
    <mergeCell ref="B71:C71"/>
    <mergeCell ref="E71:F71"/>
    <mergeCell ref="H71:I71"/>
    <mergeCell ref="K71:L71"/>
    <mergeCell ref="B72:C72"/>
    <mergeCell ref="E72:F72"/>
    <mergeCell ref="H72:I72"/>
    <mergeCell ref="K72:L72"/>
    <mergeCell ref="B85:C87"/>
    <mergeCell ref="E85:F87"/>
    <mergeCell ref="H85:I87"/>
    <mergeCell ref="K85:L87"/>
    <mergeCell ref="B92:C92"/>
    <mergeCell ref="E92:F92"/>
    <mergeCell ref="H92:I92"/>
    <mergeCell ref="K92:L92"/>
    <mergeCell ref="B75:C75"/>
    <mergeCell ref="E75:F75"/>
    <mergeCell ref="H75:I75"/>
    <mergeCell ref="K75:L75"/>
    <mergeCell ref="B76:C76"/>
    <mergeCell ref="E76:F76"/>
    <mergeCell ref="H76:I76"/>
    <mergeCell ref="K76:L76"/>
    <mergeCell ref="B95:C95"/>
    <mergeCell ref="E95:F95"/>
    <mergeCell ref="H95:I95"/>
    <mergeCell ref="K95:L95"/>
    <mergeCell ref="B96:C96"/>
    <mergeCell ref="E96:F96"/>
    <mergeCell ref="H96:I96"/>
    <mergeCell ref="K96:L96"/>
    <mergeCell ref="B93:C93"/>
    <mergeCell ref="E93:F93"/>
    <mergeCell ref="H93:I93"/>
    <mergeCell ref="K93:L93"/>
    <mergeCell ref="B94:C94"/>
    <mergeCell ref="E94:F94"/>
    <mergeCell ref="H94:I94"/>
    <mergeCell ref="K94:L94"/>
    <mergeCell ref="B112:C112"/>
    <mergeCell ref="E112:F112"/>
    <mergeCell ref="H112:I112"/>
    <mergeCell ref="K112:L112"/>
    <mergeCell ref="B113:C113"/>
    <mergeCell ref="E113:F113"/>
    <mergeCell ref="H113:I113"/>
    <mergeCell ref="K113:L113"/>
    <mergeCell ref="B97:C97"/>
    <mergeCell ref="E97:F97"/>
    <mergeCell ref="H97:I97"/>
    <mergeCell ref="K97:L97"/>
    <mergeCell ref="B105:C107"/>
    <mergeCell ref="E105:F107"/>
    <mergeCell ref="H105:I107"/>
    <mergeCell ref="K105:L107"/>
    <mergeCell ref="B116:C116"/>
    <mergeCell ref="E116:F116"/>
    <mergeCell ref="H116:I116"/>
    <mergeCell ref="K116:L116"/>
    <mergeCell ref="B117:C117"/>
    <mergeCell ref="E117:F117"/>
    <mergeCell ref="H117:I117"/>
    <mergeCell ref="K117:L117"/>
    <mergeCell ref="B114:C114"/>
    <mergeCell ref="E114:F114"/>
    <mergeCell ref="H114:I114"/>
    <mergeCell ref="K114:L114"/>
    <mergeCell ref="B115:C115"/>
    <mergeCell ref="E115:F115"/>
    <mergeCell ref="H115:I115"/>
    <mergeCell ref="K115:L115"/>
    <mergeCell ref="B134:C134"/>
    <mergeCell ref="E134:F134"/>
    <mergeCell ref="H134:I134"/>
    <mergeCell ref="K134:L134"/>
    <mergeCell ref="B135:C135"/>
    <mergeCell ref="E135:F135"/>
    <mergeCell ref="H135:I135"/>
    <mergeCell ref="K135:L135"/>
    <mergeCell ref="B126:C128"/>
    <mergeCell ref="E126:F128"/>
    <mergeCell ref="H126:I128"/>
    <mergeCell ref="K126:L128"/>
    <mergeCell ref="B133:C133"/>
    <mergeCell ref="E133:F133"/>
    <mergeCell ref="H133:I133"/>
    <mergeCell ref="K133:L133"/>
    <mergeCell ref="B138:C138"/>
    <mergeCell ref="E138:F138"/>
    <mergeCell ref="H138:I138"/>
    <mergeCell ref="K138:L138"/>
    <mergeCell ref="B146:C148"/>
    <mergeCell ref="E146:F148"/>
    <mergeCell ref="H146:I148"/>
    <mergeCell ref="K146:L148"/>
    <mergeCell ref="B136:C136"/>
    <mergeCell ref="E136:F136"/>
    <mergeCell ref="H136:I136"/>
    <mergeCell ref="K136:L136"/>
    <mergeCell ref="B137:C137"/>
    <mergeCell ref="E137:F137"/>
    <mergeCell ref="H137:I137"/>
    <mergeCell ref="K137:L137"/>
    <mergeCell ref="B155:C155"/>
    <mergeCell ref="E155:F155"/>
    <mergeCell ref="H155:I155"/>
    <mergeCell ref="K155:L155"/>
    <mergeCell ref="B156:C156"/>
    <mergeCell ref="E156:F156"/>
    <mergeCell ref="H156:I156"/>
    <mergeCell ref="K156:L156"/>
    <mergeCell ref="B153:C153"/>
    <mergeCell ref="E153:F153"/>
    <mergeCell ref="H153:I153"/>
    <mergeCell ref="K153:L153"/>
    <mergeCell ref="B154:C154"/>
    <mergeCell ref="E154:F154"/>
    <mergeCell ref="H154:I154"/>
    <mergeCell ref="K154:L154"/>
    <mergeCell ref="B167:C169"/>
    <mergeCell ref="E167:F169"/>
    <mergeCell ref="H167:I169"/>
    <mergeCell ref="K167:L169"/>
    <mergeCell ref="B174:C174"/>
    <mergeCell ref="E174:F174"/>
    <mergeCell ref="H174:I174"/>
    <mergeCell ref="K174:L174"/>
    <mergeCell ref="B157:C157"/>
    <mergeCell ref="E157:F157"/>
    <mergeCell ref="H157:I157"/>
    <mergeCell ref="K157:L157"/>
    <mergeCell ref="B158:C158"/>
    <mergeCell ref="E158:F158"/>
    <mergeCell ref="H158:I158"/>
    <mergeCell ref="K158:L158"/>
    <mergeCell ref="B177:C177"/>
    <mergeCell ref="E177:F177"/>
    <mergeCell ref="H177:I177"/>
    <mergeCell ref="K177:L177"/>
    <mergeCell ref="B178:C178"/>
    <mergeCell ref="E178:F178"/>
    <mergeCell ref="H178:I178"/>
    <mergeCell ref="K178:L178"/>
    <mergeCell ref="B175:C175"/>
    <mergeCell ref="E175:F175"/>
    <mergeCell ref="H175:I175"/>
    <mergeCell ref="K175:L175"/>
    <mergeCell ref="B176:C176"/>
    <mergeCell ref="E176:F176"/>
    <mergeCell ref="H176:I176"/>
    <mergeCell ref="K176:L176"/>
    <mergeCell ref="B194:C194"/>
    <mergeCell ref="E194:F194"/>
    <mergeCell ref="H194:I194"/>
    <mergeCell ref="K194:L194"/>
    <mergeCell ref="B195:C195"/>
    <mergeCell ref="E195:F195"/>
    <mergeCell ref="H195:I195"/>
    <mergeCell ref="K195:L195"/>
    <mergeCell ref="B179:C179"/>
    <mergeCell ref="E179:F179"/>
    <mergeCell ref="H179:I179"/>
    <mergeCell ref="K179:L179"/>
    <mergeCell ref="B187:C189"/>
    <mergeCell ref="E187:F189"/>
    <mergeCell ref="H187:I189"/>
    <mergeCell ref="K187:L189"/>
    <mergeCell ref="B198:C198"/>
    <mergeCell ref="E198:F198"/>
    <mergeCell ref="H198:I198"/>
    <mergeCell ref="K198:L198"/>
    <mergeCell ref="B199:C199"/>
    <mergeCell ref="E199:F199"/>
    <mergeCell ref="H199:I199"/>
    <mergeCell ref="K199:L199"/>
    <mergeCell ref="B196:C196"/>
    <mergeCell ref="E196:F196"/>
    <mergeCell ref="H196:I196"/>
    <mergeCell ref="K196:L196"/>
    <mergeCell ref="B197:C197"/>
    <mergeCell ref="E197:F197"/>
    <mergeCell ref="H197:I197"/>
    <mergeCell ref="K197:L197"/>
    <mergeCell ref="B216:C216"/>
    <mergeCell ref="E216:F216"/>
    <mergeCell ref="H216:I216"/>
    <mergeCell ref="K216:L216"/>
    <mergeCell ref="B217:C217"/>
    <mergeCell ref="E217:F217"/>
    <mergeCell ref="H217:I217"/>
    <mergeCell ref="K217:L217"/>
    <mergeCell ref="B208:C210"/>
    <mergeCell ref="E208:F210"/>
    <mergeCell ref="H208:I210"/>
    <mergeCell ref="K208:L210"/>
    <mergeCell ref="B215:C215"/>
    <mergeCell ref="E215:F215"/>
    <mergeCell ref="H215:I215"/>
    <mergeCell ref="K215:L215"/>
    <mergeCell ref="B220:C220"/>
    <mergeCell ref="E220:F220"/>
    <mergeCell ref="H220:I220"/>
    <mergeCell ref="K220:L220"/>
    <mergeCell ref="B228:C230"/>
    <mergeCell ref="E228:F230"/>
    <mergeCell ref="H228:I230"/>
    <mergeCell ref="K228:L230"/>
    <mergeCell ref="B218:C218"/>
    <mergeCell ref="E218:F218"/>
    <mergeCell ref="H218:I218"/>
    <mergeCell ref="K218:L218"/>
    <mergeCell ref="B219:C219"/>
    <mergeCell ref="E219:F219"/>
    <mergeCell ref="H219:I219"/>
    <mergeCell ref="K219:L219"/>
    <mergeCell ref="B237:C237"/>
    <mergeCell ref="E237:F237"/>
    <mergeCell ref="H237:I237"/>
    <mergeCell ref="K237:L237"/>
    <mergeCell ref="B238:C238"/>
    <mergeCell ref="E238:F238"/>
    <mergeCell ref="H238:I238"/>
    <mergeCell ref="K238:L238"/>
    <mergeCell ref="B235:C235"/>
    <mergeCell ref="E235:F235"/>
    <mergeCell ref="H235:I235"/>
    <mergeCell ref="K235:L235"/>
    <mergeCell ref="B236:C236"/>
    <mergeCell ref="E236:F236"/>
    <mergeCell ref="H236:I236"/>
    <mergeCell ref="K236:L236"/>
    <mergeCell ref="B249:C251"/>
    <mergeCell ref="E249:F251"/>
    <mergeCell ref="H249:I251"/>
    <mergeCell ref="K249:L251"/>
    <mergeCell ref="B256:C256"/>
    <mergeCell ref="E256:F256"/>
    <mergeCell ref="H256:I256"/>
    <mergeCell ref="K256:L256"/>
    <mergeCell ref="B239:C239"/>
    <mergeCell ref="E239:F239"/>
    <mergeCell ref="H239:I239"/>
    <mergeCell ref="K239:L239"/>
    <mergeCell ref="B240:C240"/>
    <mergeCell ref="E240:F240"/>
    <mergeCell ref="H240:I240"/>
    <mergeCell ref="K240:L240"/>
    <mergeCell ref="B259:C259"/>
    <mergeCell ref="E259:F259"/>
    <mergeCell ref="H259:I259"/>
    <mergeCell ref="K259:L259"/>
    <mergeCell ref="B260:C260"/>
    <mergeCell ref="E260:F260"/>
    <mergeCell ref="H260:I260"/>
    <mergeCell ref="K260:L260"/>
    <mergeCell ref="B257:C257"/>
    <mergeCell ref="E257:F257"/>
    <mergeCell ref="H257:I257"/>
    <mergeCell ref="K257:L257"/>
    <mergeCell ref="B258:C258"/>
    <mergeCell ref="E258:F258"/>
    <mergeCell ref="H258:I258"/>
    <mergeCell ref="K258:L258"/>
    <mergeCell ref="B276:C276"/>
    <mergeCell ref="E276:F276"/>
    <mergeCell ref="H276:I276"/>
    <mergeCell ref="K276:L276"/>
    <mergeCell ref="B277:C277"/>
    <mergeCell ref="E277:F277"/>
    <mergeCell ref="H277:I277"/>
    <mergeCell ref="K277:L277"/>
    <mergeCell ref="B261:C261"/>
    <mergeCell ref="E261:F261"/>
    <mergeCell ref="H261:I261"/>
    <mergeCell ref="K261:L261"/>
    <mergeCell ref="B269:C271"/>
    <mergeCell ref="E269:F271"/>
    <mergeCell ref="H269:I271"/>
    <mergeCell ref="K269:L271"/>
    <mergeCell ref="B280:C280"/>
    <mergeCell ref="E280:F280"/>
    <mergeCell ref="H280:I280"/>
    <mergeCell ref="K280:L280"/>
    <mergeCell ref="B281:C281"/>
    <mergeCell ref="E281:F281"/>
    <mergeCell ref="H281:I281"/>
    <mergeCell ref="K281:L281"/>
    <mergeCell ref="B278:C278"/>
    <mergeCell ref="E278:F278"/>
    <mergeCell ref="H278:I278"/>
    <mergeCell ref="K278:L278"/>
    <mergeCell ref="B279:C279"/>
    <mergeCell ref="E279:F279"/>
    <mergeCell ref="H279:I279"/>
    <mergeCell ref="K279:L279"/>
    <mergeCell ref="B298:C298"/>
    <mergeCell ref="E298:F298"/>
    <mergeCell ref="H298:I298"/>
    <mergeCell ref="K298:L298"/>
    <mergeCell ref="B299:C299"/>
    <mergeCell ref="E299:F299"/>
    <mergeCell ref="H299:I299"/>
    <mergeCell ref="K299:L299"/>
    <mergeCell ref="B290:C292"/>
    <mergeCell ref="E290:F292"/>
    <mergeCell ref="H290:I292"/>
    <mergeCell ref="K290:L292"/>
    <mergeCell ref="B297:C297"/>
    <mergeCell ref="E297:F297"/>
    <mergeCell ref="H297:I297"/>
    <mergeCell ref="K297:L297"/>
    <mergeCell ref="B302:C302"/>
    <mergeCell ref="E302:F302"/>
    <mergeCell ref="H302:I302"/>
    <mergeCell ref="K302:L302"/>
    <mergeCell ref="B310:C312"/>
    <mergeCell ref="E310:F312"/>
    <mergeCell ref="H310:I312"/>
    <mergeCell ref="K310:L312"/>
    <mergeCell ref="B300:C300"/>
    <mergeCell ref="E300:F300"/>
    <mergeCell ref="H300:I300"/>
    <mergeCell ref="K300:L300"/>
    <mergeCell ref="B301:C301"/>
    <mergeCell ref="E301:F301"/>
    <mergeCell ref="H301:I301"/>
    <mergeCell ref="K301:L301"/>
    <mergeCell ref="B319:C319"/>
    <mergeCell ref="E319:F319"/>
    <mergeCell ref="H319:I319"/>
    <mergeCell ref="K319:L319"/>
    <mergeCell ref="B320:C320"/>
    <mergeCell ref="E320:F320"/>
    <mergeCell ref="H320:I320"/>
    <mergeCell ref="K320:L320"/>
    <mergeCell ref="B317:C317"/>
    <mergeCell ref="E317:F317"/>
    <mergeCell ref="H317:I317"/>
    <mergeCell ref="K317:L317"/>
    <mergeCell ref="B318:C318"/>
    <mergeCell ref="E318:F318"/>
    <mergeCell ref="H318:I318"/>
    <mergeCell ref="K318:L318"/>
    <mergeCell ref="B331:C333"/>
    <mergeCell ref="E331:F333"/>
    <mergeCell ref="H331:I333"/>
    <mergeCell ref="K331:L333"/>
    <mergeCell ref="B338:C338"/>
    <mergeCell ref="E338:F338"/>
    <mergeCell ref="H338:I338"/>
    <mergeCell ref="K338:L338"/>
    <mergeCell ref="B321:C321"/>
    <mergeCell ref="E321:F321"/>
    <mergeCell ref="H321:I321"/>
    <mergeCell ref="K321:L321"/>
    <mergeCell ref="B322:C322"/>
    <mergeCell ref="E322:F322"/>
    <mergeCell ref="H322:I322"/>
    <mergeCell ref="K322:L322"/>
    <mergeCell ref="B341:C341"/>
    <mergeCell ref="E341:F341"/>
    <mergeCell ref="H341:I341"/>
    <mergeCell ref="K341:L341"/>
    <mergeCell ref="B342:C342"/>
    <mergeCell ref="E342:F342"/>
    <mergeCell ref="H342:I342"/>
    <mergeCell ref="K342:L342"/>
    <mergeCell ref="B339:C339"/>
    <mergeCell ref="E339:F339"/>
    <mergeCell ref="H339:I339"/>
    <mergeCell ref="K339:L339"/>
    <mergeCell ref="B340:C340"/>
    <mergeCell ref="E340:F340"/>
    <mergeCell ref="H340:I340"/>
    <mergeCell ref="K340:L340"/>
    <mergeCell ref="B358:C358"/>
    <mergeCell ref="E358:F358"/>
    <mergeCell ref="H358:I358"/>
    <mergeCell ref="K358:L358"/>
    <mergeCell ref="B359:C359"/>
    <mergeCell ref="E359:F359"/>
    <mergeCell ref="H359:I359"/>
    <mergeCell ref="K359:L359"/>
    <mergeCell ref="B343:C343"/>
    <mergeCell ref="E343:F343"/>
    <mergeCell ref="H343:I343"/>
    <mergeCell ref="K343:L343"/>
    <mergeCell ref="B351:C353"/>
    <mergeCell ref="E351:F353"/>
    <mergeCell ref="H351:I353"/>
    <mergeCell ref="K351:L353"/>
    <mergeCell ref="B362:C362"/>
    <mergeCell ref="E362:F362"/>
    <mergeCell ref="H362:I362"/>
    <mergeCell ref="K362:L362"/>
    <mergeCell ref="B363:C363"/>
    <mergeCell ref="E363:F363"/>
    <mergeCell ref="H363:I363"/>
    <mergeCell ref="K363:L363"/>
    <mergeCell ref="B360:C360"/>
    <mergeCell ref="E360:F360"/>
    <mergeCell ref="H360:I360"/>
    <mergeCell ref="K360:L360"/>
    <mergeCell ref="B361:C361"/>
    <mergeCell ref="E361:F361"/>
    <mergeCell ref="H361:I361"/>
    <mergeCell ref="K361:L361"/>
  </mergeCells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0:K47"/>
  <sheetViews>
    <sheetView workbookViewId="0">
      <selection activeCell="F5" sqref="F5:N5"/>
    </sheetView>
  </sheetViews>
  <sheetFormatPr baseColWidth="10" defaultRowHeight="13.2" x14ac:dyDescent="0.25"/>
  <cols>
    <col min="1" max="1" width="5.5546875" bestFit="1" customWidth="1"/>
    <col min="2" max="2" width="5.109375" customWidth="1"/>
    <col min="5" max="5" width="8.109375" bestFit="1" customWidth="1"/>
    <col min="6" max="6" width="19.5546875" bestFit="1" customWidth="1"/>
    <col min="7" max="7" width="5.109375" bestFit="1" customWidth="1"/>
    <col min="8" max="8" width="5.6640625" bestFit="1" customWidth="1"/>
    <col min="9" max="9" width="13" customWidth="1"/>
  </cols>
  <sheetData>
    <row r="10" spans="1:11" s="53" customFormat="1" ht="15" customHeight="1" x14ac:dyDescent="0.25">
      <c r="B10" s="276" t="s">
        <v>94</v>
      </c>
      <c r="C10" s="276"/>
      <c r="D10" s="276"/>
      <c r="E10" s="276"/>
      <c r="F10" s="276"/>
      <c r="G10" s="276"/>
      <c r="H10" s="276"/>
      <c r="I10" s="276"/>
      <c r="K10" s="54"/>
    </row>
    <row r="11" spans="1:11" s="53" customFormat="1" ht="15" customHeight="1" x14ac:dyDescent="0.25">
      <c r="A11" s="16" t="s">
        <v>73</v>
      </c>
      <c r="B11" s="16" t="s">
        <v>74</v>
      </c>
      <c r="C11" s="15" t="s">
        <v>4</v>
      </c>
      <c r="D11" s="15" t="s">
        <v>1</v>
      </c>
      <c r="E11" s="16" t="s">
        <v>39</v>
      </c>
      <c r="F11" s="16" t="s">
        <v>40</v>
      </c>
      <c r="G11" s="16" t="s">
        <v>41</v>
      </c>
      <c r="H11" s="16" t="s">
        <v>5</v>
      </c>
      <c r="I11" s="16" t="s">
        <v>70</v>
      </c>
      <c r="K11" s="54"/>
    </row>
    <row r="12" spans="1:11" s="53" customFormat="1" ht="15" customHeight="1" x14ac:dyDescent="0.25">
      <c r="A12" s="5">
        <v>1</v>
      </c>
      <c r="B12" s="10"/>
      <c r="C12" s="13" t="e">
        <f t="shared" ref="C12:C17" si="0">VLOOKUP($B12,_TAB1,2,FALSE)</f>
        <v>#N/A</v>
      </c>
      <c r="D12" s="13" t="e">
        <f t="shared" ref="D12:D17" si="1">VLOOKUP($B12,_TAB1,3,FALSE)</f>
        <v>#N/A</v>
      </c>
      <c r="E12" s="9" t="e">
        <f t="shared" ref="E12:E17" si="2">VLOOKUP($B12,_TAB1,4,FALSE)</f>
        <v>#N/A</v>
      </c>
      <c r="F12" s="9" t="e">
        <f t="shared" ref="F12:F17" si="3">VLOOKUP($B12,_TAB1,5,FALSE)</f>
        <v>#N/A</v>
      </c>
      <c r="G12" s="9" t="e">
        <f t="shared" ref="G12:G17" si="4">VLOOKUP($B12,_TAB1,10,FALSE)</f>
        <v>#N/A</v>
      </c>
      <c r="H12" s="9" t="e">
        <f t="shared" ref="H12:H17" si="5">VLOOKUP($B12,_TAB1,12,FALSE)&amp;VLOOKUP($B12,_TAB1,11,FALSE)</f>
        <v>#N/A</v>
      </c>
      <c r="I12" s="14"/>
      <c r="K12" s="54"/>
    </row>
    <row r="13" spans="1:11" s="53" customFormat="1" ht="15" customHeight="1" x14ac:dyDescent="0.25">
      <c r="A13" s="5">
        <v>2</v>
      </c>
      <c r="B13" s="10"/>
      <c r="C13" s="13" t="e">
        <f t="shared" si="0"/>
        <v>#N/A</v>
      </c>
      <c r="D13" s="13" t="e">
        <f t="shared" si="1"/>
        <v>#N/A</v>
      </c>
      <c r="E13" s="9" t="e">
        <f t="shared" si="2"/>
        <v>#N/A</v>
      </c>
      <c r="F13" s="9" t="e">
        <f t="shared" si="3"/>
        <v>#N/A</v>
      </c>
      <c r="G13" s="9" t="e">
        <f t="shared" si="4"/>
        <v>#N/A</v>
      </c>
      <c r="H13" s="9" t="e">
        <f t="shared" si="5"/>
        <v>#N/A</v>
      </c>
      <c r="I13" s="14"/>
      <c r="K13" s="54"/>
    </row>
    <row r="14" spans="1:11" s="53" customFormat="1" ht="15" customHeight="1" x14ac:dyDescent="0.25">
      <c r="A14" s="5">
        <v>3</v>
      </c>
      <c r="B14" s="10"/>
      <c r="C14" s="13" t="e">
        <f t="shared" si="0"/>
        <v>#N/A</v>
      </c>
      <c r="D14" s="13" t="e">
        <f t="shared" si="1"/>
        <v>#N/A</v>
      </c>
      <c r="E14" s="9" t="e">
        <f t="shared" si="2"/>
        <v>#N/A</v>
      </c>
      <c r="F14" s="17" t="e">
        <f t="shared" si="3"/>
        <v>#N/A</v>
      </c>
      <c r="G14" s="9" t="e">
        <f t="shared" si="4"/>
        <v>#N/A</v>
      </c>
      <c r="H14" s="9" t="e">
        <f t="shared" si="5"/>
        <v>#N/A</v>
      </c>
      <c r="I14" s="14"/>
      <c r="K14" s="54"/>
    </row>
    <row r="15" spans="1:11" s="53" customFormat="1" ht="15" customHeight="1" x14ac:dyDescent="0.25">
      <c r="A15" s="5">
        <v>4</v>
      </c>
      <c r="B15" s="10"/>
      <c r="C15" s="13" t="e">
        <f t="shared" si="0"/>
        <v>#N/A</v>
      </c>
      <c r="D15" s="13" t="e">
        <f t="shared" si="1"/>
        <v>#N/A</v>
      </c>
      <c r="E15" s="9" t="e">
        <f t="shared" si="2"/>
        <v>#N/A</v>
      </c>
      <c r="F15" s="9" t="e">
        <f t="shared" si="3"/>
        <v>#N/A</v>
      </c>
      <c r="G15" s="9" t="e">
        <f t="shared" si="4"/>
        <v>#N/A</v>
      </c>
      <c r="H15" s="9" t="e">
        <f t="shared" si="5"/>
        <v>#N/A</v>
      </c>
      <c r="I15" s="14"/>
      <c r="K15" s="54"/>
    </row>
    <row r="16" spans="1:11" s="53" customFormat="1" ht="15" customHeight="1" x14ac:dyDescent="0.25">
      <c r="A16" s="5">
        <v>5</v>
      </c>
      <c r="B16" s="10"/>
      <c r="C16" s="13" t="e">
        <f t="shared" si="0"/>
        <v>#N/A</v>
      </c>
      <c r="D16" s="13" t="e">
        <f t="shared" si="1"/>
        <v>#N/A</v>
      </c>
      <c r="E16" s="9" t="e">
        <f t="shared" si="2"/>
        <v>#N/A</v>
      </c>
      <c r="F16" s="9" t="e">
        <f t="shared" si="3"/>
        <v>#N/A</v>
      </c>
      <c r="G16" s="9" t="e">
        <f t="shared" si="4"/>
        <v>#N/A</v>
      </c>
      <c r="H16" s="9" t="e">
        <f t="shared" si="5"/>
        <v>#N/A</v>
      </c>
      <c r="I16" s="14"/>
      <c r="K16" s="54"/>
    </row>
    <row r="17" spans="1:11" s="53" customFormat="1" ht="15" customHeight="1" x14ac:dyDescent="0.25">
      <c r="A17" s="5">
        <v>6</v>
      </c>
      <c r="B17" s="10"/>
      <c r="C17" s="13" t="e">
        <f t="shared" si="0"/>
        <v>#N/A</v>
      </c>
      <c r="D17" s="13" t="e">
        <f t="shared" si="1"/>
        <v>#N/A</v>
      </c>
      <c r="E17" s="9" t="e">
        <f t="shared" si="2"/>
        <v>#N/A</v>
      </c>
      <c r="F17" s="9" t="e">
        <f t="shared" si="3"/>
        <v>#N/A</v>
      </c>
      <c r="G17" s="9" t="e">
        <f t="shared" si="4"/>
        <v>#N/A</v>
      </c>
      <c r="H17" s="9" t="e">
        <f t="shared" si="5"/>
        <v>#N/A</v>
      </c>
      <c r="I17" s="14"/>
      <c r="K17" s="54"/>
    </row>
    <row r="20" spans="1:11" s="53" customFormat="1" ht="15" customHeight="1" x14ac:dyDescent="0.25">
      <c r="B20" s="276" t="s">
        <v>95</v>
      </c>
      <c r="C20" s="276"/>
      <c r="D20" s="276"/>
      <c r="E20" s="276"/>
      <c r="F20" s="276"/>
      <c r="G20" s="276"/>
      <c r="H20" s="276"/>
      <c r="I20" s="276"/>
      <c r="K20" s="54"/>
    </row>
    <row r="21" spans="1:11" s="53" customFormat="1" ht="15" customHeight="1" x14ac:dyDescent="0.25">
      <c r="A21" s="16" t="s">
        <v>73</v>
      </c>
      <c r="B21" s="16" t="s">
        <v>74</v>
      </c>
      <c r="C21" s="15" t="s">
        <v>4</v>
      </c>
      <c r="D21" s="15" t="s">
        <v>1</v>
      </c>
      <c r="E21" s="16" t="s">
        <v>39</v>
      </c>
      <c r="F21" s="16" t="s">
        <v>40</v>
      </c>
      <c r="G21" s="16" t="s">
        <v>41</v>
      </c>
      <c r="H21" s="16" t="s">
        <v>5</v>
      </c>
      <c r="I21" s="16" t="s">
        <v>70</v>
      </c>
      <c r="K21" s="54"/>
    </row>
    <row r="22" spans="1:11" s="53" customFormat="1" ht="15" customHeight="1" x14ac:dyDescent="0.25">
      <c r="A22" s="5">
        <v>1</v>
      </c>
      <c r="B22" s="10"/>
      <c r="C22" s="13" t="e">
        <f t="shared" ref="C22:C27" si="6">VLOOKUP($B22,_TAB1,2,FALSE)</f>
        <v>#N/A</v>
      </c>
      <c r="D22" s="13" t="e">
        <f t="shared" ref="D22:D27" si="7">VLOOKUP($B22,_TAB1,3,FALSE)</f>
        <v>#N/A</v>
      </c>
      <c r="E22" s="9" t="e">
        <f t="shared" ref="E22:E27" si="8">VLOOKUP($B22,_TAB1,4,FALSE)</f>
        <v>#N/A</v>
      </c>
      <c r="F22" s="9" t="e">
        <f t="shared" ref="F22:F27" si="9">VLOOKUP($B22,_TAB1,5,FALSE)</f>
        <v>#N/A</v>
      </c>
      <c r="G22" s="9" t="e">
        <f t="shared" ref="G22:G27" si="10">VLOOKUP($B22,_TAB1,10,FALSE)</f>
        <v>#N/A</v>
      </c>
      <c r="H22" s="9" t="e">
        <f t="shared" ref="H22:H27" si="11">VLOOKUP($B22,_TAB1,12,FALSE)&amp;VLOOKUP($B22,_TAB1,11,FALSE)</f>
        <v>#N/A</v>
      </c>
      <c r="I22" s="14"/>
      <c r="K22" s="54"/>
    </row>
    <row r="23" spans="1:11" s="53" customFormat="1" ht="15" customHeight="1" x14ac:dyDescent="0.25">
      <c r="A23" s="5">
        <v>2</v>
      </c>
      <c r="B23" s="10"/>
      <c r="C23" s="13" t="e">
        <f t="shared" si="6"/>
        <v>#N/A</v>
      </c>
      <c r="D23" s="13" t="e">
        <f t="shared" si="7"/>
        <v>#N/A</v>
      </c>
      <c r="E23" s="9" t="e">
        <f t="shared" si="8"/>
        <v>#N/A</v>
      </c>
      <c r="F23" s="9" t="e">
        <f t="shared" si="9"/>
        <v>#N/A</v>
      </c>
      <c r="G23" s="9" t="e">
        <f t="shared" si="10"/>
        <v>#N/A</v>
      </c>
      <c r="H23" s="9" t="e">
        <f t="shared" si="11"/>
        <v>#N/A</v>
      </c>
      <c r="I23" s="14"/>
      <c r="K23" s="54"/>
    </row>
    <row r="24" spans="1:11" s="53" customFormat="1" ht="15" customHeight="1" x14ac:dyDescent="0.25">
      <c r="A24" s="5">
        <v>3</v>
      </c>
      <c r="B24" s="10"/>
      <c r="C24" s="13" t="e">
        <f t="shared" si="6"/>
        <v>#N/A</v>
      </c>
      <c r="D24" s="13" t="e">
        <f t="shared" si="7"/>
        <v>#N/A</v>
      </c>
      <c r="E24" s="9" t="e">
        <f t="shared" si="8"/>
        <v>#N/A</v>
      </c>
      <c r="F24" s="17" t="e">
        <f t="shared" si="9"/>
        <v>#N/A</v>
      </c>
      <c r="G24" s="9" t="e">
        <f t="shared" si="10"/>
        <v>#N/A</v>
      </c>
      <c r="H24" s="9" t="e">
        <f t="shared" si="11"/>
        <v>#N/A</v>
      </c>
      <c r="I24" s="14"/>
      <c r="K24" s="54"/>
    </row>
    <row r="25" spans="1:11" s="53" customFormat="1" ht="15" customHeight="1" x14ac:dyDescent="0.25">
      <c r="A25" s="5">
        <v>4</v>
      </c>
      <c r="B25" s="10"/>
      <c r="C25" s="13" t="e">
        <f t="shared" si="6"/>
        <v>#N/A</v>
      </c>
      <c r="D25" s="13" t="e">
        <f t="shared" si="7"/>
        <v>#N/A</v>
      </c>
      <c r="E25" s="9" t="e">
        <f t="shared" si="8"/>
        <v>#N/A</v>
      </c>
      <c r="F25" s="9" t="e">
        <f t="shared" si="9"/>
        <v>#N/A</v>
      </c>
      <c r="G25" s="9" t="e">
        <f t="shared" si="10"/>
        <v>#N/A</v>
      </c>
      <c r="H25" s="9" t="e">
        <f t="shared" si="11"/>
        <v>#N/A</v>
      </c>
      <c r="I25" s="14"/>
      <c r="K25" s="54"/>
    </row>
    <row r="26" spans="1:11" s="53" customFormat="1" ht="15" customHeight="1" x14ac:dyDescent="0.25">
      <c r="A26" s="5">
        <v>5</v>
      </c>
      <c r="B26" s="10"/>
      <c r="C26" s="13" t="e">
        <f t="shared" si="6"/>
        <v>#N/A</v>
      </c>
      <c r="D26" s="13" t="e">
        <f t="shared" si="7"/>
        <v>#N/A</v>
      </c>
      <c r="E26" s="9" t="e">
        <f t="shared" si="8"/>
        <v>#N/A</v>
      </c>
      <c r="F26" s="9" t="e">
        <f t="shared" si="9"/>
        <v>#N/A</v>
      </c>
      <c r="G26" s="9" t="e">
        <f t="shared" si="10"/>
        <v>#N/A</v>
      </c>
      <c r="H26" s="9" t="e">
        <f t="shared" si="11"/>
        <v>#N/A</v>
      </c>
      <c r="I26" s="14"/>
      <c r="K26" s="54"/>
    </row>
    <row r="27" spans="1:11" s="53" customFormat="1" ht="15" customHeight="1" x14ac:dyDescent="0.25">
      <c r="A27" s="5">
        <v>6</v>
      </c>
      <c r="B27" s="10"/>
      <c r="C27" s="13" t="e">
        <f t="shared" si="6"/>
        <v>#N/A</v>
      </c>
      <c r="D27" s="13" t="e">
        <f t="shared" si="7"/>
        <v>#N/A</v>
      </c>
      <c r="E27" s="9" t="e">
        <f t="shared" si="8"/>
        <v>#N/A</v>
      </c>
      <c r="F27" s="9" t="e">
        <f t="shared" si="9"/>
        <v>#N/A</v>
      </c>
      <c r="G27" s="9" t="e">
        <f t="shared" si="10"/>
        <v>#N/A</v>
      </c>
      <c r="H27" s="9" t="e">
        <f t="shared" si="11"/>
        <v>#N/A</v>
      </c>
      <c r="I27" s="14"/>
      <c r="K27" s="54"/>
    </row>
    <row r="30" spans="1:11" x14ac:dyDescent="0.25">
      <c r="A30" s="53"/>
      <c r="B30" s="276" t="s">
        <v>96</v>
      </c>
      <c r="C30" s="276"/>
      <c r="D30" s="276"/>
      <c r="E30" s="276"/>
      <c r="F30" s="276"/>
      <c r="G30" s="276"/>
      <c r="H30" s="276"/>
      <c r="I30" s="276"/>
    </row>
    <row r="31" spans="1:11" x14ac:dyDescent="0.25">
      <c r="A31" s="16" t="s">
        <v>73</v>
      </c>
      <c r="B31" s="16" t="s">
        <v>74</v>
      </c>
      <c r="C31" s="15" t="s">
        <v>4</v>
      </c>
      <c r="D31" s="15" t="s">
        <v>1</v>
      </c>
      <c r="E31" s="16" t="s">
        <v>39</v>
      </c>
      <c r="F31" s="16" t="s">
        <v>40</v>
      </c>
      <c r="G31" s="16" t="s">
        <v>41</v>
      </c>
      <c r="H31" s="16" t="s">
        <v>5</v>
      </c>
      <c r="I31" s="16" t="s">
        <v>70</v>
      </c>
    </row>
    <row r="32" spans="1:11" x14ac:dyDescent="0.25">
      <c r="A32" s="5">
        <v>1</v>
      </c>
      <c r="B32" s="10"/>
      <c r="C32" s="13" t="e">
        <f t="shared" ref="C32:C37" si="12">VLOOKUP($B32,_TAB1,2,FALSE)</f>
        <v>#N/A</v>
      </c>
      <c r="D32" s="13" t="e">
        <f t="shared" ref="D32:D37" si="13">VLOOKUP($B32,_TAB1,3,FALSE)</f>
        <v>#N/A</v>
      </c>
      <c r="E32" s="9" t="e">
        <f t="shared" ref="E32:E37" si="14">VLOOKUP($B32,_TAB1,4,FALSE)</f>
        <v>#N/A</v>
      </c>
      <c r="F32" s="9" t="e">
        <f t="shared" ref="F32:F37" si="15">VLOOKUP($B32,_TAB1,5,FALSE)</f>
        <v>#N/A</v>
      </c>
      <c r="G32" s="9" t="e">
        <f t="shared" ref="G32:G37" si="16">VLOOKUP($B32,_TAB1,10,FALSE)</f>
        <v>#N/A</v>
      </c>
      <c r="H32" s="9" t="e">
        <f t="shared" ref="H32:H37" si="17">VLOOKUP($B32,_TAB1,12,FALSE)&amp;VLOOKUP($B32,_TAB1,11,FALSE)</f>
        <v>#N/A</v>
      </c>
      <c r="I32" s="14"/>
    </row>
    <row r="33" spans="1:9" x14ac:dyDescent="0.25">
      <c r="A33" s="5">
        <v>2</v>
      </c>
      <c r="B33" s="10"/>
      <c r="C33" s="13" t="e">
        <f t="shared" si="12"/>
        <v>#N/A</v>
      </c>
      <c r="D33" s="13" t="e">
        <f t="shared" si="13"/>
        <v>#N/A</v>
      </c>
      <c r="E33" s="9" t="e">
        <f t="shared" si="14"/>
        <v>#N/A</v>
      </c>
      <c r="F33" s="9" t="e">
        <f t="shared" si="15"/>
        <v>#N/A</v>
      </c>
      <c r="G33" s="9" t="e">
        <f t="shared" si="16"/>
        <v>#N/A</v>
      </c>
      <c r="H33" s="9" t="e">
        <f t="shared" si="17"/>
        <v>#N/A</v>
      </c>
      <c r="I33" s="14"/>
    </row>
    <row r="34" spans="1:9" x14ac:dyDescent="0.25">
      <c r="A34" s="5">
        <v>3</v>
      </c>
      <c r="B34" s="10"/>
      <c r="C34" s="13" t="e">
        <f t="shared" si="12"/>
        <v>#N/A</v>
      </c>
      <c r="D34" s="13" t="e">
        <f t="shared" si="13"/>
        <v>#N/A</v>
      </c>
      <c r="E34" s="9" t="e">
        <f t="shared" si="14"/>
        <v>#N/A</v>
      </c>
      <c r="F34" s="17" t="e">
        <f t="shared" si="15"/>
        <v>#N/A</v>
      </c>
      <c r="G34" s="9" t="e">
        <f t="shared" si="16"/>
        <v>#N/A</v>
      </c>
      <c r="H34" s="9" t="e">
        <f t="shared" si="17"/>
        <v>#N/A</v>
      </c>
      <c r="I34" s="14"/>
    </row>
    <row r="35" spans="1:9" x14ac:dyDescent="0.25">
      <c r="A35" s="5">
        <v>4</v>
      </c>
      <c r="B35" s="10"/>
      <c r="C35" s="13" t="e">
        <f t="shared" si="12"/>
        <v>#N/A</v>
      </c>
      <c r="D35" s="13" t="e">
        <f t="shared" si="13"/>
        <v>#N/A</v>
      </c>
      <c r="E35" s="9" t="e">
        <f t="shared" si="14"/>
        <v>#N/A</v>
      </c>
      <c r="F35" s="9" t="e">
        <f t="shared" si="15"/>
        <v>#N/A</v>
      </c>
      <c r="G35" s="9" t="e">
        <f t="shared" si="16"/>
        <v>#N/A</v>
      </c>
      <c r="H35" s="9" t="e">
        <f t="shared" si="17"/>
        <v>#N/A</v>
      </c>
      <c r="I35" s="14"/>
    </row>
    <row r="36" spans="1:9" x14ac:dyDescent="0.25">
      <c r="A36" s="5">
        <v>5</v>
      </c>
      <c r="B36" s="10"/>
      <c r="C36" s="13" t="e">
        <f t="shared" si="12"/>
        <v>#N/A</v>
      </c>
      <c r="D36" s="13" t="e">
        <f t="shared" si="13"/>
        <v>#N/A</v>
      </c>
      <c r="E36" s="9" t="e">
        <f t="shared" si="14"/>
        <v>#N/A</v>
      </c>
      <c r="F36" s="9" t="e">
        <f t="shared" si="15"/>
        <v>#N/A</v>
      </c>
      <c r="G36" s="9" t="e">
        <f t="shared" si="16"/>
        <v>#N/A</v>
      </c>
      <c r="H36" s="9" t="e">
        <f t="shared" si="17"/>
        <v>#N/A</v>
      </c>
      <c r="I36" s="14"/>
    </row>
    <row r="37" spans="1:9" x14ac:dyDescent="0.25">
      <c r="A37" s="5">
        <v>6</v>
      </c>
      <c r="B37" s="10"/>
      <c r="C37" s="13" t="e">
        <f t="shared" si="12"/>
        <v>#N/A</v>
      </c>
      <c r="D37" s="13" t="e">
        <f t="shared" si="13"/>
        <v>#N/A</v>
      </c>
      <c r="E37" s="9" t="e">
        <f t="shared" si="14"/>
        <v>#N/A</v>
      </c>
      <c r="F37" s="9" t="e">
        <f t="shared" si="15"/>
        <v>#N/A</v>
      </c>
      <c r="G37" s="9" t="e">
        <f t="shared" si="16"/>
        <v>#N/A</v>
      </c>
      <c r="H37" s="9" t="e">
        <f t="shared" si="17"/>
        <v>#N/A</v>
      </c>
      <c r="I37" s="14"/>
    </row>
    <row r="40" spans="1:9" x14ac:dyDescent="0.25">
      <c r="A40" s="53"/>
      <c r="B40" s="276" t="s">
        <v>97</v>
      </c>
      <c r="C40" s="276"/>
      <c r="D40" s="276"/>
      <c r="E40" s="276"/>
      <c r="F40" s="276"/>
      <c r="G40" s="276"/>
      <c r="H40" s="276"/>
      <c r="I40" s="276"/>
    </row>
    <row r="41" spans="1:9" x14ac:dyDescent="0.25">
      <c r="A41" s="16" t="s">
        <v>73</v>
      </c>
      <c r="B41" s="16" t="s">
        <v>74</v>
      </c>
      <c r="C41" s="15" t="s">
        <v>4</v>
      </c>
      <c r="D41" s="15" t="s">
        <v>1</v>
      </c>
      <c r="E41" s="16" t="s">
        <v>39</v>
      </c>
      <c r="F41" s="16" t="s">
        <v>40</v>
      </c>
      <c r="G41" s="16" t="s">
        <v>41</v>
      </c>
      <c r="H41" s="16" t="s">
        <v>5</v>
      </c>
      <c r="I41" s="16" t="s">
        <v>70</v>
      </c>
    </row>
    <row r="42" spans="1:9" x14ac:dyDescent="0.25">
      <c r="A42" s="5">
        <v>1</v>
      </c>
      <c r="B42" s="10"/>
      <c r="C42" s="13" t="e">
        <f t="shared" ref="C42:C47" si="18">VLOOKUP($B42,_TAB1,2,FALSE)</f>
        <v>#N/A</v>
      </c>
      <c r="D42" s="13" t="e">
        <f t="shared" ref="D42:D47" si="19">VLOOKUP($B42,_TAB1,3,FALSE)</f>
        <v>#N/A</v>
      </c>
      <c r="E42" s="9" t="e">
        <f t="shared" ref="E42:E47" si="20">VLOOKUP($B42,_TAB1,4,FALSE)</f>
        <v>#N/A</v>
      </c>
      <c r="F42" s="9" t="e">
        <f t="shared" ref="F42:F47" si="21">VLOOKUP($B42,_TAB1,5,FALSE)</f>
        <v>#N/A</v>
      </c>
      <c r="G42" s="9" t="e">
        <f t="shared" ref="G42:G47" si="22">VLOOKUP($B42,_TAB1,10,FALSE)</f>
        <v>#N/A</v>
      </c>
      <c r="H42" s="9" t="e">
        <f t="shared" ref="H42:H47" si="23">VLOOKUP($B42,_TAB1,12,FALSE)&amp;VLOOKUP($B42,_TAB1,11,FALSE)</f>
        <v>#N/A</v>
      </c>
      <c r="I42" s="14"/>
    </row>
    <row r="43" spans="1:9" x14ac:dyDescent="0.25">
      <c r="A43" s="5">
        <v>2</v>
      </c>
      <c r="B43" s="10"/>
      <c r="C43" s="13" t="e">
        <f t="shared" si="18"/>
        <v>#N/A</v>
      </c>
      <c r="D43" s="13" t="e">
        <f t="shared" si="19"/>
        <v>#N/A</v>
      </c>
      <c r="E43" s="9" t="e">
        <f t="shared" si="20"/>
        <v>#N/A</v>
      </c>
      <c r="F43" s="9" t="e">
        <f t="shared" si="21"/>
        <v>#N/A</v>
      </c>
      <c r="G43" s="9" t="e">
        <f t="shared" si="22"/>
        <v>#N/A</v>
      </c>
      <c r="H43" s="9" t="e">
        <f t="shared" si="23"/>
        <v>#N/A</v>
      </c>
      <c r="I43" s="14"/>
    </row>
    <row r="44" spans="1:9" x14ac:dyDescent="0.25">
      <c r="A44" s="5">
        <v>3</v>
      </c>
      <c r="B44" s="10"/>
      <c r="C44" s="13" t="e">
        <f t="shared" si="18"/>
        <v>#N/A</v>
      </c>
      <c r="D44" s="13" t="e">
        <f t="shared" si="19"/>
        <v>#N/A</v>
      </c>
      <c r="E44" s="9" t="e">
        <f t="shared" si="20"/>
        <v>#N/A</v>
      </c>
      <c r="F44" s="17" t="e">
        <f t="shared" si="21"/>
        <v>#N/A</v>
      </c>
      <c r="G44" s="9" t="e">
        <f t="shared" si="22"/>
        <v>#N/A</v>
      </c>
      <c r="H44" s="9" t="e">
        <f t="shared" si="23"/>
        <v>#N/A</v>
      </c>
      <c r="I44" s="14"/>
    </row>
    <row r="45" spans="1:9" x14ac:dyDescent="0.25">
      <c r="A45" s="5">
        <v>4</v>
      </c>
      <c r="B45" s="10"/>
      <c r="C45" s="13" t="e">
        <f t="shared" si="18"/>
        <v>#N/A</v>
      </c>
      <c r="D45" s="13" t="e">
        <f t="shared" si="19"/>
        <v>#N/A</v>
      </c>
      <c r="E45" s="9" t="e">
        <f t="shared" si="20"/>
        <v>#N/A</v>
      </c>
      <c r="F45" s="9" t="e">
        <f t="shared" si="21"/>
        <v>#N/A</v>
      </c>
      <c r="G45" s="9" t="e">
        <f t="shared" si="22"/>
        <v>#N/A</v>
      </c>
      <c r="H45" s="9" t="e">
        <f t="shared" si="23"/>
        <v>#N/A</v>
      </c>
      <c r="I45" s="14"/>
    </row>
    <row r="46" spans="1:9" x14ac:dyDescent="0.25">
      <c r="A46" s="5">
        <v>5</v>
      </c>
      <c r="B46" s="10"/>
      <c r="C46" s="13" t="e">
        <f t="shared" si="18"/>
        <v>#N/A</v>
      </c>
      <c r="D46" s="13" t="e">
        <f t="shared" si="19"/>
        <v>#N/A</v>
      </c>
      <c r="E46" s="9" t="e">
        <f t="shared" si="20"/>
        <v>#N/A</v>
      </c>
      <c r="F46" s="9" t="e">
        <f t="shared" si="21"/>
        <v>#N/A</v>
      </c>
      <c r="G46" s="9" t="e">
        <f t="shared" si="22"/>
        <v>#N/A</v>
      </c>
      <c r="H46" s="9" t="e">
        <f t="shared" si="23"/>
        <v>#N/A</v>
      </c>
      <c r="I46" s="14"/>
    </row>
    <row r="47" spans="1:9" x14ac:dyDescent="0.25">
      <c r="A47" s="5">
        <v>6</v>
      </c>
      <c r="B47" s="10"/>
      <c r="C47" s="13" t="e">
        <f t="shared" si="18"/>
        <v>#N/A</v>
      </c>
      <c r="D47" s="13" t="e">
        <f t="shared" si="19"/>
        <v>#N/A</v>
      </c>
      <c r="E47" s="9" t="e">
        <f t="shared" si="20"/>
        <v>#N/A</v>
      </c>
      <c r="F47" s="9" t="e">
        <f t="shared" si="21"/>
        <v>#N/A</v>
      </c>
      <c r="G47" s="9" t="e">
        <f t="shared" si="22"/>
        <v>#N/A</v>
      </c>
      <c r="H47" s="9" t="e">
        <f t="shared" si="23"/>
        <v>#N/A</v>
      </c>
      <c r="I47" s="14"/>
    </row>
  </sheetData>
  <mergeCells count="4">
    <mergeCell ref="B10:I10"/>
    <mergeCell ref="B20:I20"/>
    <mergeCell ref="B30:I30"/>
    <mergeCell ref="B40:I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&amp;CREGIONAL NATATION RODEZ - 29 nov 2014
FINALES DIVISION 3&amp;R&amp;G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Q19"/>
  <sheetViews>
    <sheetView workbookViewId="0">
      <selection activeCell="F5" sqref="F5:N5"/>
    </sheetView>
  </sheetViews>
  <sheetFormatPr baseColWidth="10" defaultColWidth="11.44140625" defaultRowHeight="13.2" x14ac:dyDescent="0.25"/>
  <cols>
    <col min="1" max="1" width="3.5546875" style="18" bestFit="1" customWidth="1"/>
    <col min="2" max="2" width="11.44140625" style="18"/>
    <col min="3" max="3" width="9.6640625" style="18" customWidth="1"/>
    <col min="4" max="4" width="5.88671875" style="18" bestFit="1" customWidth="1"/>
    <col min="5" max="5" width="4.6640625" style="18" bestFit="1" customWidth="1"/>
    <col min="6" max="6" width="5.88671875" style="18" bestFit="1" customWidth="1"/>
    <col min="7" max="7" width="11.44140625" style="18"/>
    <col min="8" max="8" width="6.33203125" style="18" customWidth="1"/>
    <col min="9" max="9" width="2.44140625" style="18" bestFit="1" customWidth="1"/>
    <col min="10" max="10" width="2.88671875" style="18" bestFit="1" customWidth="1"/>
    <col min="11" max="11" width="14.88671875" style="18" customWidth="1"/>
    <col min="12" max="12" width="11.44140625" style="18"/>
    <col min="13" max="13" width="9.33203125" style="70" customWidth="1"/>
    <col min="14" max="14" width="16.109375" style="18" bestFit="1" customWidth="1"/>
    <col min="15" max="15" width="9" style="18" customWidth="1"/>
    <col min="16" max="16384" width="11.44140625" style="18"/>
  </cols>
  <sheetData>
    <row r="1" spans="1:17" x14ac:dyDescent="0.25">
      <c r="D1" s="278" t="s">
        <v>103</v>
      </c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80"/>
    </row>
    <row r="2" spans="1:17" ht="13.8" thickBot="1" x14ac:dyDescent="0.3">
      <c r="D2" s="281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3"/>
    </row>
    <row r="9" spans="1:17" ht="15" x14ac:dyDescent="0.25">
      <c r="A9" s="285"/>
      <c r="B9" s="286" t="s">
        <v>77</v>
      </c>
      <c r="C9" s="284" t="s">
        <v>104</v>
      </c>
      <c r="D9" s="288" t="s">
        <v>78</v>
      </c>
      <c r="E9" s="289"/>
      <c r="F9" s="290"/>
      <c r="G9" s="285" t="s">
        <v>79</v>
      </c>
      <c r="H9" s="285"/>
      <c r="I9" s="285" t="s">
        <v>80</v>
      </c>
      <c r="J9" s="285"/>
      <c r="K9" s="284" t="s">
        <v>81</v>
      </c>
      <c r="L9" s="284" t="s">
        <v>82</v>
      </c>
      <c r="M9" s="277" t="s">
        <v>87</v>
      </c>
      <c r="N9" s="284" t="s">
        <v>93</v>
      </c>
      <c r="O9" s="277" t="s">
        <v>91</v>
      </c>
      <c r="P9" s="277" t="s">
        <v>90</v>
      </c>
      <c r="Q9" s="277" t="s">
        <v>83</v>
      </c>
    </row>
    <row r="10" spans="1:17" ht="24.75" customHeight="1" x14ac:dyDescent="0.25">
      <c r="A10" s="285"/>
      <c r="B10" s="287"/>
      <c r="C10" s="285"/>
      <c r="D10" s="61" t="s">
        <v>84</v>
      </c>
      <c r="E10" s="61" t="s">
        <v>89</v>
      </c>
      <c r="F10" s="61" t="s">
        <v>85</v>
      </c>
      <c r="G10" s="62" t="s">
        <v>86</v>
      </c>
      <c r="H10" s="62" t="s">
        <v>92</v>
      </c>
      <c r="I10" s="62" t="s">
        <v>56</v>
      </c>
      <c r="J10" s="62" t="s">
        <v>88</v>
      </c>
      <c r="K10" s="284"/>
      <c r="L10" s="284"/>
      <c r="M10" s="277"/>
      <c r="N10" s="284"/>
      <c r="O10" s="277"/>
      <c r="P10" s="277"/>
      <c r="Q10" s="277"/>
    </row>
    <row r="11" spans="1:17" ht="33" customHeight="1" x14ac:dyDescent="0.25">
      <c r="A11" s="63"/>
      <c r="B11" s="63"/>
      <c r="C11" s="68"/>
      <c r="D11" s="64"/>
      <c r="E11" s="64"/>
      <c r="F11" s="64"/>
      <c r="G11" s="65"/>
      <c r="H11" s="65"/>
      <c r="I11" s="65"/>
      <c r="J11" s="65"/>
      <c r="K11" s="9"/>
      <c r="L11" s="9"/>
      <c r="M11" s="69"/>
      <c r="N11" s="65"/>
      <c r="O11" s="55"/>
      <c r="P11" s="65"/>
      <c r="Q11" s="66"/>
    </row>
    <row r="12" spans="1:17" ht="32.25" customHeight="1" x14ac:dyDescent="0.25">
      <c r="A12" s="63"/>
      <c r="B12" s="63"/>
      <c r="C12" s="68"/>
      <c r="D12" s="64"/>
      <c r="E12" s="64"/>
      <c r="F12" s="64"/>
      <c r="G12" s="65"/>
      <c r="H12" s="65"/>
      <c r="I12" s="65"/>
      <c r="J12" s="65"/>
      <c r="K12" s="9"/>
      <c r="L12" s="9"/>
      <c r="M12" s="69"/>
      <c r="N12" s="65"/>
      <c r="O12" s="55"/>
      <c r="P12" s="65"/>
      <c r="Q12" s="66"/>
    </row>
    <row r="13" spans="1:17" ht="32.25" customHeight="1" x14ac:dyDescent="0.25">
      <c r="A13" s="67"/>
      <c r="B13" s="63"/>
      <c r="C13" s="68"/>
      <c r="D13" s="64"/>
      <c r="E13" s="64"/>
      <c r="F13" s="64"/>
      <c r="G13" s="65"/>
      <c r="H13" s="65"/>
      <c r="I13" s="65"/>
      <c r="J13" s="65"/>
      <c r="K13" s="9"/>
      <c r="L13" s="9"/>
      <c r="M13" s="69"/>
      <c r="N13" s="65"/>
      <c r="O13" s="55"/>
      <c r="P13" s="65"/>
      <c r="Q13" s="66"/>
    </row>
    <row r="14" spans="1:17" ht="33.75" customHeight="1" x14ac:dyDescent="0.25">
      <c r="A14" s="63"/>
      <c r="B14" s="63"/>
      <c r="C14" s="68"/>
      <c r="D14" s="64"/>
      <c r="E14" s="64"/>
      <c r="F14" s="64"/>
      <c r="G14" s="65"/>
      <c r="H14" s="65"/>
      <c r="I14" s="65"/>
      <c r="J14" s="65"/>
      <c r="K14" s="9"/>
      <c r="L14" s="9"/>
      <c r="M14" s="69"/>
      <c r="N14" s="65"/>
      <c r="O14" s="55"/>
      <c r="P14" s="65"/>
      <c r="Q14" s="66"/>
    </row>
    <row r="15" spans="1:17" ht="17.100000000000001" customHeight="1" x14ac:dyDescent="0.25">
      <c r="A15" s="63"/>
      <c r="B15" s="63"/>
      <c r="C15" s="68"/>
      <c r="D15" s="64"/>
      <c r="E15" s="64"/>
      <c r="F15" s="64"/>
      <c r="G15" s="65"/>
      <c r="H15" s="65"/>
      <c r="I15" s="65"/>
      <c r="J15" s="65"/>
      <c r="K15" s="9"/>
      <c r="L15" s="9"/>
      <c r="M15" s="69"/>
      <c r="N15" s="65"/>
      <c r="O15" s="55"/>
      <c r="P15" s="65"/>
      <c r="Q15" s="66"/>
    </row>
    <row r="16" spans="1:17" ht="17.100000000000001" customHeight="1" x14ac:dyDescent="0.25">
      <c r="A16" s="67"/>
      <c r="B16" s="67"/>
      <c r="C16" s="68"/>
      <c r="D16" s="64"/>
      <c r="E16" s="64"/>
      <c r="F16" s="64"/>
      <c r="G16" s="65"/>
      <c r="H16" s="65"/>
      <c r="I16" s="65"/>
      <c r="J16" s="65"/>
      <c r="K16" s="9"/>
      <c r="L16" s="9"/>
      <c r="M16" s="69"/>
      <c r="N16" s="65"/>
      <c r="O16" s="55"/>
      <c r="P16" s="65"/>
      <c r="Q16" s="66"/>
    </row>
    <row r="17" spans="1:17" ht="17.100000000000001" customHeight="1" x14ac:dyDescent="0.25">
      <c r="A17" s="63"/>
      <c r="B17" s="63"/>
      <c r="C17" s="68"/>
      <c r="D17" s="64"/>
      <c r="E17" s="64"/>
      <c r="F17" s="64"/>
      <c r="G17" s="65"/>
      <c r="H17" s="65"/>
      <c r="I17" s="65"/>
      <c r="J17" s="65"/>
      <c r="K17" s="9"/>
      <c r="L17" s="9"/>
      <c r="M17" s="69"/>
      <c r="N17" s="65"/>
      <c r="O17" s="55"/>
      <c r="P17" s="65"/>
      <c r="Q17" s="66"/>
    </row>
    <row r="18" spans="1:17" ht="17.100000000000001" customHeight="1" x14ac:dyDescent="0.25">
      <c r="A18" s="63"/>
      <c r="B18" s="63"/>
      <c r="C18" s="68"/>
      <c r="D18" s="64"/>
      <c r="E18" s="64"/>
      <c r="F18" s="64"/>
      <c r="G18" s="65"/>
      <c r="H18" s="65"/>
      <c r="I18" s="65"/>
      <c r="J18" s="65"/>
      <c r="K18" s="9"/>
      <c r="L18" s="9"/>
      <c r="M18" s="69"/>
      <c r="N18" s="65"/>
      <c r="O18" s="55"/>
      <c r="P18" s="65"/>
      <c r="Q18" s="66"/>
    </row>
    <row r="19" spans="1:17" ht="17.100000000000001" customHeight="1" x14ac:dyDescent="0.25">
      <c r="A19" s="67">
        <v>9</v>
      </c>
      <c r="B19" s="67"/>
      <c r="C19" s="68"/>
      <c r="D19" s="64"/>
      <c r="E19" s="64"/>
      <c r="F19" s="64"/>
      <c r="G19" s="65"/>
      <c r="H19" s="65"/>
      <c r="I19" s="65"/>
      <c r="J19" s="65"/>
      <c r="K19" s="55"/>
      <c r="L19" s="55"/>
      <c r="M19" s="69"/>
      <c r="N19" s="65"/>
      <c r="O19" s="55"/>
      <c r="P19" s="65"/>
      <c r="Q19" s="66"/>
    </row>
  </sheetData>
  <mergeCells count="14">
    <mergeCell ref="A9:A10"/>
    <mergeCell ref="B9:B10"/>
    <mergeCell ref="C9:C10"/>
    <mergeCell ref="D9:F9"/>
    <mergeCell ref="G9:H9"/>
    <mergeCell ref="Q9:Q10"/>
    <mergeCell ref="D1:O2"/>
    <mergeCell ref="K9:K10"/>
    <mergeCell ref="L9:L10"/>
    <mergeCell ref="M9:M10"/>
    <mergeCell ref="N9:N10"/>
    <mergeCell ref="O9:O10"/>
    <mergeCell ref="P9:P10"/>
    <mergeCell ref="I9:J9"/>
  </mergeCells>
  <dataValidations count="4">
    <dataValidation type="list" allowBlank="1" showInputMessage="1" showErrorMessage="1" sqref="E11:E19" xr:uid="{00000000-0002-0000-0700-000000000000}">
      <formula1>"D1,D2,D3"</formula1>
    </dataValidation>
    <dataValidation type="list" allowBlank="1" showInputMessage="1" showErrorMessage="1" sqref="D11:D19 I11:J19 F11:F19" xr:uid="{00000000-0002-0000-0700-000001000000}">
      <formula1>"0,1"</formula1>
    </dataValidation>
    <dataValidation type="list" errorStyle="warning" allowBlank="1" showInputMessage="1" showErrorMessage="1" sqref="B11:B19" xr:uid="{00000000-0002-0000-0700-000002000000}">
      <formula1>"explora'nage,Sauv'nage,Tech'nage"</formula1>
    </dataValidation>
    <dataValidation type="list" allowBlank="1" showInputMessage="1" showErrorMessage="1" sqref="B11:B19" xr:uid="{00000000-0002-0000-0700-000003000000}">
      <formula1>"explora'nage,Sauv'nage,Tech'nage"</formula1>
    </dataValidation>
  </dataValidations>
  <pageMargins left="3.937007874015748E-2" right="3.937007874015748E-2" top="0.74803149606299213" bottom="0.74803149606299213" header="0.31496062992125984" footer="0.31496062992125984"/>
  <pageSetup paperSize="9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11</vt:i4>
      </vt:variant>
    </vt:vector>
  </HeadingPairs>
  <TitlesOfParts>
    <vt:vector size="19" baseType="lpstr">
      <vt:lpstr>Engagement</vt:lpstr>
      <vt:lpstr>Barème</vt:lpstr>
      <vt:lpstr>Séries</vt:lpstr>
      <vt:lpstr>fiche de course série</vt:lpstr>
      <vt:lpstr> Résultats</vt:lpstr>
      <vt:lpstr>fiche de course finale</vt:lpstr>
      <vt:lpstr>Finale D3</vt:lpstr>
      <vt:lpstr>TEST ENF</vt:lpstr>
      <vt:lpstr>_TAB1</vt:lpstr>
      <vt:lpstr>_TAB2</vt:lpstr>
      <vt:lpstr>CATEAB</vt:lpstr>
      <vt:lpstr>CATEBC</vt:lpstr>
      <vt:lpstr>CATECD</vt:lpstr>
      <vt:lpstr>NAGEAB</vt:lpstr>
      <vt:lpstr>NAGEBC</vt:lpstr>
      <vt:lpstr>NAGECD</vt:lpstr>
      <vt:lpstr>TPAB</vt:lpstr>
      <vt:lpstr>TPBC</vt:lpstr>
      <vt:lpstr>TPCD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</dc:creator>
  <cp:lastModifiedBy>Présidence Ligue du Sport Adapté PDL</cp:lastModifiedBy>
  <cp:lastPrinted>2023-12-18T15:23:17Z</cp:lastPrinted>
  <dcterms:created xsi:type="dcterms:W3CDTF">2007-05-29T11:49:09Z</dcterms:created>
  <dcterms:modified xsi:type="dcterms:W3CDTF">2026-03-18T13:11:04Z</dcterms:modified>
</cp:coreProperties>
</file>